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15960" windowHeight="12820" tabRatio="782" firstSheet="1" activeTab="5"/>
  </bookViews>
  <sheets>
    <sheet name=" 07 - Table 1" sheetId="1" r:id="rId1"/>
    <sheet name="09 - Table 1" sheetId="2" r:id="rId2"/>
    <sheet name="10 - Table 1" sheetId="3" r:id="rId3"/>
    <sheet name="12 - Table 1" sheetId="4" r:id="rId4"/>
    <sheet name="13 - Table 1" sheetId="5" r:id="rId5"/>
    <sheet name="09-12" sheetId="6" r:id="rId6"/>
  </sheets>
  <definedNames/>
  <calcPr fullCalcOnLoad="1"/>
</workbook>
</file>

<file path=xl/sharedStrings.xml><?xml version="1.0" encoding="utf-8"?>
<sst xmlns="http://schemas.openxmlformats.org/spreadsheetml/2006/main" count="942" uniqueCount="99">
  <si>
    <t>07</t>
  </si>
  <si>
    <t>BS</t>
  </si>
  <si>
    <t>BN</t>
  </si>
  <si>
    <t>US</t>
  </si>
  <si>
    <t>UN</t>
  </si>
  <si>
    <t>Evergreen Shrubs</t>
  </si>
  <si>
    <t>Ledum</t>
  </si>
  <si>
    <t>Ledum palustre</t>
  </si>
  <si>
    <t>コケモモ</t>
  </si>
  <si>
    <t>Vaccinium vitis-idaea</t>
  </si>
  <si>
    <t>ガンコウラン</t>
  </si>
  <si>
    <t>Empetrum nigrum</t>
  </si>
  <si>
    <t>Deciduous Shrubs</t>
  </si>
  <si>
    <t>クロマメノキ</t>
  </si>
  <si>
    <t>Vaccinium uliginosum</t>
  </si>
  <si>
    <t>スグリ</t>
  </si>
  <si>
    <t>Rubus chamaemorus</t>
  </si>
  <si>
    <t>ウラシマツツジ</t>
  </si>
  <si>
    <t>Arctostaphylos alpina</t>
  </si>
  <si>
    <t>ナナカンバ</t>
  </si>
  <si>
    <t>Betula nana</t>
  </si>
  <si>
    <t>ヤナギ</t>
  </si>
  <si>
    <t>Salix pulchra</t>
  </si>
  <si>
    <t>Salix sp 1</t>
  </si>
  <si>
    <t>Graminoids</t>
  </si>
  <si>
    <t>ワタスゲ</t>
  </si>
  <si>
    <t>Eriophorum vaginatum</t>
  </si>
  <si>
    <t>ノガリヤス</t>
  </si>
  <si>
    <t>Calamagrostis canadensis</t>
  </si>
  <si>
    <t>ヒラギシスゲ</t>
  </si>
  <si>
    <t>Carex bigelowii</t>
  </si>
  <si>
    <t xml:space="preserve">   Eriophorum angustifolium</t>
  </si>
  <si>
    <t>イネsp1</t>
  </si>
  <si>
    <t>unknown</t>
  </si>
  <si>
    <t>Forbs</t>
  </si>
  <si>
    <t>ヤナギラン</t>
  </si>
  <si>
    <t>Epilobium angustifolium</t>
  </si>
  <si>
    <t>フキ</t>
  </si>
  <si>
    <t>Petasites frigidus</t>
  </si>
  <si>
    <t>イチゴsp1</t>
  </si>
  <si>
    <t>Bryophytes</t>
  </si>
  <si>
    <t>Polytrichum sp.1</t>
  </si>
  <si>
    <t>ヤノウエノアカゴケ</t>
  </si>
  <si>
    <t xml:space="preserve">   Ceratodon purpureus</t>
  </si>
  <si>
    <t>Sphagnum sp.</t>
  </si>
  <si>
    <t>ゼニゴケsp1</t>
  </si>
  <si>
    <t xml:space="preserve">   Marchantia polymorpha</t>
  </si>
  <si>
    <t>other mosses</t>
  </si>
  <si>
    <t>lichens</t>
  </si>
  <si>
    <t>foliose lichens</t>
  </si>
  <si>
    <t>fruticose lichens</t>
  </si>
  <si>
    <t>ni/N</t>
  </si>
  <si>
    <t>タソック　％</t>
  </si>
  <si>
    <t>タソック　N</t>
  </si>
  <si>
    <t>total coverage</t>
  </si>
  <si>
    <t>site</t>
  </si>
  <si>
    <t>mean</t>
  </si>
  <si>
    <t>sd</t>
  </si>
  <si>
    <t>quadrat</t>
  </si>
  <si>
    <t>マルバヤナギ</t>
  </si>
  <si>
    <t>Salix sp. 1</t>
  </si>
  <si>
    <t>ワタスゲsp1</t>
  </si>
  <si>
    <t>Eriophorum angustifolium</t>
  </si>
  <si>
    <t>Potentilla palustris</t>
  </si>
  <si>
    <t>スギゴケ spp.</t>
  </si>
  <si>
    <t>Ceratodon purpureus</t>
  </si>
  <si>
    <t>Marchantia sp1</t>
  </si>
  <si>
    <t>10</t>
  </si>
  <si>
    <t>Salix sp.1</t>
  </si>
  <si>
    <t>イチゴs1p</t>
  </si>
  <si>
    <t>12</t>
  </si>
  <si>
    <t xml:space="preserve">   Ledum palustre</t>
  </si>
  <si>
    <t xml:space="preserve">   Vaccinium vitis-idaea</t>
  </si>
  <si>
    <t xml:space="preserve">   Empetrum nigrum</t>
  </si>
  <si>
    <t xml:space="preserve">   Vaccinium uliginosum</t>
  </si>
  <si>
    <t xml:space="preserve">   Rubus chamaemorus</t>
  </si>
  <si>
    <t xml:space="preserve">   Arctostaphylos alpina</t>
  </si>
  <si>
    <t xml:space="preserve">   Betula nana</t>
  </si>
  <si>
    <t xml:space="preserve">   Salix pulchra</t>
  </si>
  <si>
    <t xml:space="preserve">   Eriophorum vaginatum</t>
  </si>
  <si>
    <t xml:space="preserve">   Calamagrostis canadensis</t>
  </si>
  <si>
    <t xml:space="preserve">   Carex bigelowii</t>
  </si>
  <si>
    <t xml:space="preserve">   Epilobium angustifolium</t>
  </si>
  <si>
    <t xml:space="preserve">   Petasites frigidus</t>
  </si>
  <si>
    <t xml:space="preserve">   Potentilla palustris</t>
  </si>
  <si>
    <t xml:space="preserve">   Polytrichum sp.1</t>
  </si>
  <si>
    <t>sphagnum spp</t>
  </si>
  <si>
    <r>
      <t>BS0, Bn0,10m</t>
    </r>
    <r>
      <rPr>
        <sz val="11"/>
        <color indexed="8"/>
        <rFont val="Osaka−等幅"/>
        <family val="0"/>
      </rPr>
      <t>は浸水のため測定できず</t>
    </r>
  </si>
  <si>
    <t>Table 1.  Total cover of species during observation (2007 - 2012) (mean ± SD, 9 quadrats in burned area, and 10 quadrats in control area).</t>
  </si>
  <si>
    <t>±</t>
  </si>
  <si>
    <t xml:space="preserve">   Sphagnum spp.</t>
  </si>
  <si>
    <t xml:space="preserve">   other mosses</t>
  </si>
  <si>
    <t>Lichens</t>
  </si>
  <si>
    <t xml:space="preserve">   foliose lichens</t>
  </si>
  <si>
    <t xml:space="preserve">   fruticose lichens</t>
  </si>
  <si>
    <t>Growth forms / species</t>
  </si>
  <si>
    <t xml:space="preserve">   Salix sp 1</t>
  </si>
  <si>
    <t xml:space="preserve">   unknown</t>
  </si>
  <si>
    <t xml:space="preserve">   Polytrichum spp.</t>
  </si>
</sst>
</file>

<file path=xl/styles.xml><?xml version="1.0" encoding="utf-8"?>
<styleSheet xmlns="http://schemas.openxmlformats.org/spreadsheetml/2006/main">
  <numFmts count="9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0.0"/>
  </numFmts>
  <fonts count="5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3"/>
      <color indexed="8"/>
      <name val="Helvetica Neue"/>
      <family val="0"/>
    </font>
    <font>
      <sz val="9"/>
      <color indexed="8"/>
      <name val="ヒラギノ角ゴ Pro W3"/>
      <family val="0"/>
    </font>
    <font>
      <b/>
      <sz val="11"/>
      <color indexed="8"/>
      <name val="Helvetica Neue"/>
      <family val="0"/>
    </font>
    <font>
      <sz val="9"/>
      <color indexed="8"/>
      <name val="Arial Italic"/>
      <family val="0"/>
    </font>
    <font>
      <i/>
      <sz val="10"/>
      <color indexed="8"/>
      <name val="Helvetica Neue"/>
      <family val="0"/>
    </font>
    <font>
      <sz val="10"/>
      <color indexed="9"/>
      <name val="Helvetica Neue"/>
      <family val="0"/>
    </font>
    <font>
      <b/>
      <sz val="9"/>
      <color indexed="9"/>
      <name val="Helvetica Neue"/>
      <family val="0"/>
    </font>
    <font>
      <sz val="9"/>
      <color indexed="9"/>
      <name val="Arial Italic"/>
      <family val="0"/>
    </font>
    <font>
      <b/>
      <sz val="10"/>
      <color indexed="9"/>
      <name val="Helvetica Neue"/>
      <family val="0"/>
    </font>
    <font>
      <sz val="9"/>
      <color indexed="9"/>
      <name val="ヒラギノ角ゴ Pro W3"/>
      <family val="0"/>
    </font>
    <font>
      <sz val="10"/>
      <color indexed="9"/>
      <name val="Osaka−等幅"/>
      <family val="0"/>
    </font>
    <font>
      <b/>
      <sz val="9"/>
      <color indexed="8"/>
      <name val="Helvetica Neue"/>
      <family val="0"/>
    </font>
    <font>
      <b/>
      <sz val="12"/>
      <color indexed="8"/>
      <name val="Helvetica Neue"/>
      <family val="0"/>
    </font>
    <font>
      <sz val="11"/>
      <color indexed="8"/>
      <name val="Osaka−等幅"/>
      <family val="0"/>
    </font>
    <font>
      <sz val="10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ヒラギノ角ゴ Pro W3"/>
      <family val="2"/>
    </font>
    <font>
      <b/>
      <sz val="13"/>
      <color indexed="62"/>
      <name val="ヒラギノ角ゴ Pro W3"/>
      <family val="2"/>
    </font>
    <font>
      <b/>
      <sz val="11"/>
      <color indexed="62"/>
      <name val="ヒラギノ角ゴ Pro W3"/>
      <family val="2"/>
    </font>
    <font>
      <sz val="11"/>
      <color indexed="17"/>
      <name val="ヒラギノ角ゴ Pro W3"/>
      <family val="2"/>
    </font>
    <font>
      <sz val="11"/>
      <color indexed="14"/>
      <name val="ヒラギノ角ゴ Pro W3"/>
      <family val="2"/>
    </font>
    <font>
      <sz val="11"/>
      <color indexed="60"/>
      <name val="ヒラギノ角ゴ Pro W3"/>
      <family val="2"/>
    </font>
    <font>
      <sz val="11"/>
      <color indexed="62"/>
      <name val="ヒラギノ角ゴ Pro W3"/>
      <family val="2"/>
    </font>
    <font>
      <b/>
      <sz val="11"/>
      <color indexed="63"/>
      <name val="ヒラギノ角ゴ Pro W3"/>
      <family val="2"/>
    </font>
    <font>
      <b/>
      <sz val="11"/>
      <color indexed="52"/>
      <name val="ヒラギノ角ゴ Pro W3"/>
      <family val="2"/>
    </font>
    <font>
      <sz val="11"/>
      <color indexed="52"/>
      <name val="ヒラギノ角ゴ Pro W3"/>
      <family val="2"/>
    </font>
    <font>
      <b/>
      <sz val="11"/>
      <color indexed="10"/>
      <name val="ヒラギノ角ゴ Pro W3"/>
      <family val="2"/>
    </font>
    <font>
      <sz val="11"/>
      <color indexed="53"/>
      <name val="ヒラギノ角ゴ Pro W3"/>
      <family val="2"/>
    </font>
    <font>
      <i/>
      <sz val="11"/>
      <color indexed="23"/>
      <name val="ヒラギノ角ゴ Pro W3"/>
      <family val="2"/>
    </font>
    <font>
      <b/>
      <sz val="11"/>
      <color indexed="8"/>
      <name val="ヒラギノ角ゴ Pro W3"/>
      <family val="2"/>
    </font>
    <font>
      <sz val="11"/>
      <color indexed="10"/>
      <name val="ヒラギノ角ゴ Pro W3"/>
      <family val="2"/>
    </font>
    <font>
      <sz val="11"/>
      <color indexed="8"/>
      <name val="ヒラギノ角ゴ Pro W3"/>
      <family val="2"/>
    </font>
    <font>
      <sz val="8"/>
      <color indexed="8"/>
      <name val="Helvetica Neue"/>
      <family val="0"/>
    </font>
    <font>
      <sz val="11"/>
      <color theme="1"/>
      <name val="ヒラギノ角ゴ Pro W3"/>
      <family val="2"/>
    </font>
    <font>
      <sz val="11"/>
      <color theme="0"/>
      <name val="ヒラギノ角ゴ Pro W3"/>
      <family val="2"/>
    </font>
    <font>
      <sz val="11"/>
      <color rgb="FF9C0006"/>
      <name val="ヒラギノ角ゴ Pro W3"/>
      <family val="2"/>
    </font>
    <font>
      <b/>
      <sz val="11"/>
      <color rgb="FFFA7D00"/>
      <name val="ヒラギノ角ゴ Pro W3"/>
      <family val="2"/>
    </font>
    <font>
      <b/>
      <sz val="11"/>
      <color theme="0"/>
      <name val="ヒラギノ角ゴ Pro W3"/>
      <family val="2"/>
    </font>
    <font>
      <i/>
      <sz val="11"/>
      <color rgb="FF7F7F7F"/>
      <name val="ヒラギノ角ゴ Pro W3"/>
      <family val="2"/>
    </font>
    <font>
      <sz val="11"/>
      <color rgb="FF006100"/>
      <name val="ヒラギノ角ゴ Pro W3"/>
      <family val="2"/>
    </font>
    <font>
      <b/>
      <sz val="15"/>
      <color theme="3"/>
      <name val="ヒラギノ角ゴ Pro W3"/>
      <family val="2"/>
    </font>
    <font>
      <b/>
      <sz val="13"/>
      <color theme="3"/>
      <name val="ヒラギノ角ゴ Pro W3"/>
      <family val="2"/>
    </font>
    <font>
      <b/>
      <sz val="11"/>
      <color theme="3"/>
      <name val="ヒラギノ角ゴ Pro W3"/>
      <family val="2"/>
    </font>
    <font>
      <sz val="11"/>
      <color rgb="FF3F3F76"/>
      <name val="ヒラギノ角ゴ Pro W3"/>
      <family val="2"/>
    </font>
    <font>
      <sz val="11"/>
      <color rgb="FFFA7D00"/>
      <name val="ヒラギノ角ゴ Pro W3"/>
      <family val="2"/>
    </font>
    <font>
      <sz val="11"/>
      <color rgb="FF9C6500"/>
      <name val="ヒラギノ角ゴ Pro W3"/>
      <family val="2"/>
    </font>
    <font>
      <b/>
      <sz val="11"/>
      <color rgb="FF3F3F3F"/>
      <name val="ヒラギノ角ゴ Pro W3"/>
      <family val="2"/>
    </font>
    <font>
      <b/>
      <sz val="18"/>
      <color theme="3"/>
      <name val="Cambria"/>
      <family val="2"/>
    </font>
    <font>
      <b/>
      <sz val="11"/>
      <color theme="1"/>
      <name val="ヒラギノ角ゴ Pro W3"/>
      <family val="2"/>
    </font>
    <font>
      <sz val="11"/>
      <color rgb="FFFF0000"/>
      <name val="ヒラギノ角ゴ Pro W3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vertical="top"/>
    </xf>
    <xf numFmtId="0" fontId="3" fillId="33" borderId="13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 vertical="top"/>
    </xf>
    <xf numFmtId="0" fontId="3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 vertical="top"/>
    </xf>
    <xf numFmtId="0" fontId="7" fillId="33" borderId="20" xfId="0" applyNumberFormat="1" applyFont="1" applyFill="1" applyBorder="1" applyAlignment="1">
      <alignment vertical="top"/>
    </xf>
    <xf numFmtId="0" fontId="7" fillId="33" borderId="21" xfId="0" applyNumberFormat="1" applyFont="1" applyFill="1" applyBorder="1" applyAlignment="1">
      <alignment vertical="top"/>
    </xf>
    <xf numFmtId="0" fontId="7" fillId="33" borderId="22" xfId="0" applyNumberFormat="1" applyFont="1" applyFill="1" applyBorder="1" applyAlignment="1">
      <alignment vertical="top"/>
    </xf>
    <xf numFmtId="0" fontId="8" fillId="33" borderId="23" xfId="0" applyNumberFormat="1" applyFont="1" applyFill="1" applyBorder="1" applyAlignment="1">
      <alignment horizontal="center" vertical="top" wrapText="1"/>
    </xf>
    <xf numFmtId="0" fontId="9" fillId="33" borderId="23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11" fillId="33" borderId="23" xfId="0" applyNumberFormat="1" applyFont="1" applyFill="1" applyBorder="1" applyAlignment="1">
      <alignment/>
    </xf>
    <xf numFmtId="164" fontId="11" fillId="33" borderId="23" xfId="0" applyNumberFormat="1" applyFont="1" applyFill="1" applyBorder="1" applyAlignment="1">
      <alignment/>
    </xf>
    <xf numFmtId="0" fontId="12" fillId="33" borderId="23" xfId="0" applyNumberFormat="1" applyFont="1" applyFill="1" applyBorder="1" applyAlignment="1">
      <alignment horizontal="left" wrapText="1"/>
    </xf>
    <xf numFmtId="0" fontId="13" fillId="33" borderId="12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164" fontId="13" fillId="33" borderId="12" xfId="0" applyNumberFormat="1" applyFont="1" applyFill="1" applyBorder="1" applyAlignment="1">
      <alignment vertical="top"/>
    </xf>
    <xf numFmtId="0" fontId="0" fillId="33" borderId="13" xfId="0" applyNumberFormat="1" applyFont="1" applyFill="1" applyBorder="1" applyAlignment="1">
      <alignment vertical="top"/>
    </xf>
    <xf numFmtId="0" fontId="0" fillId="33" borderId="0" xfId="0" applyNumberFormat="1" applyFont="1" applyFill="1" applyBorder="1" applyAlignment="1">
      <alignment vertical="top"/>
    </xf>
    <xf numFmtId="0" fontId="0" fillId="33" borderId="14" xfId="0" applyNumberFormat="1" applyFont="1" applyFill="1" applyBorder="1" applyAlignment="1">
      <alignment vertical="top"/>
    </xf>
    <xf numFmtId="1" fontId="3" fillId="33" borderId="12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 vertical="top"/>
    </xf>
    <xf numFmtId="1" fontId="0" fillId="33" borderId="0" xfId="0" applyNumberFormat="1" applyFont="1" applyFill="1" applyBorder="1" applyAlignment="1">
      <alignment vertical="top"/>
    </xf>
    <xf numFmtId="1" fontId="0" fillId="33" borderId="14" xfId="0" applyNumberFormat="1" applyFont="1" applyFill="1" applyBorder="1" applyAlignment="1">
      <alignment vertical="top"/>
    </xf>
    <xf numFmtId="164" fontId="0" fillId="33" borderId="12" xfId="0" applyNumberFormat="1" applyFont="1" applyFill="1" applyBorder="1" applyAlignment="1">
      <alignment vertical="top"/>
    </xf>
    <xf numFmtId="0" fontId="0" fillId="33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vertical="top"/>
    </xf>
    <xf numFmtId="0" fontId="0" fillId="33" borderId="17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8" xfId="0" applyNumberFormat="1" applyFont="1" applyFill="1" applyBorder="1" applyAlignment="1">
      <alignment vertical="top"/>
    </xf>
    <xf numFmtId="0" fontId="16" fillId="33" borderId="12" xfId="0" applyNumberFormat="1" applyFont="1" applyFill="1" applyBorder="1" applyAlignment="1">
      <alignment vertical="top"/>
    </xf>
    <xf numFmtId="0" fontId="2" fillId="33" borderId="25" xfId="0" applyNumberFormat="1" applyFont="1" applyFill="1" applyBorder="1" applyAlignment="1">
      <alignment vertical="top"/>
    </xf>
    <xf numFmtId="0" fontId="2" fillId="33" borderId="26" xfId="0" applyNumberFormat="1" applyFont="1" applyFill="1" applyBorder="1" applyAlignment="1">
      <alignment vertical="top"/>
    </xf>
    <xf numFmtId="0" fontId="2" fillId="33" borderId="27" xfId="0" applyNumberFormat="1" applyFont="1" applyFill="1" applyBorder="1" applyAlignment="1">
      <alignment vertical="top"/>
    </xf>
    <xf numFmtId="164" fontId="14" fillId="33" borderId="25" xfId="0" applyNumberFormat="1" applyFont="1" applyFill="1" applyBorder="1" applyAlignment="1">
      <alignment horizontal="center" vertical="top"/>
    </xf>
    <xf numFmtId="164" fontId="14" fillId="33" borderId="26" xfId="0" applyNumberFormat="1" applyFont="1" applyFill="1" applyBorder="1" applyAlignment="1">
      <alignment horizontal="center" vertical="top"/>
    </xf>
    <xf numFmtId="1" fontId="14" fillId="33" borderId="25" xfId="0" applyNumberFormat="1" applyFont="1" applyFill="1" applyBorder="1" applyAlignment="1">
      <alignment horizontal="center" vertical="top"/>
    </xf>
    <xf numFmtId="1" fontId="14" fillId="33" borderId="26" xfId="0" applyNumberFormat="1" applyFont="1" applyFill="1" applyBorder="1" applyAlignment="1">
      <alignment horizontal="center" vertical="top"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0C0C0"/>
      <rgbColor rgb="00C0C0C0"/>
      <rgbColor rgb="00CDCDCD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G3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0.1015625" style="1" customWidth="1"/>
    <col min="2" max="2" width="8.296875" style="1" customWidth="1"/>
    <col min="3" max="3" width="11.3984375" style="1" customWidth="1"/>
    <col min="4" max="4" width="3.8984375" style="1" customWidth="1"/>
    <col min="5" max="5" width="4.296875" style="1" customWidth="1"/>
    <col min="6" max="14" width="3.09765625" style="1" customWidth="1"/>
    <col min="15" max="15" width="3.69921875" style="1" customWidth="1"/>
    <col min="16" max="16" width="4" style="1" customWidth="1"/>
    <col min="17" max="29" width="3.09765625" style="1" customWidth="1"/>
    <col min="30" max="31" width="4.3984375" style="1" customWidth="1"/>
    <col min="32" max="40" width="3.09765625" style="1" customWidth="1"/>
    <col min="41" max="41" width="4.3984375" style="1" customWidth="1"/>
    <col min="42" max="42" width="3.09765625" style="1" customWidth="1"/>
    <col min="43" max="44" width="5.69921875" style="1" customWidth="1"/>
    <col min="45" max="53" width="3.09765625" style="1" customWidth="1"/>
    <col min="54" max="54" width="3.8984375" style="1" customWidth="1"/>
    <col min="55" max="55" width="3.09765625" style="1" customWidth="1"/>
    <col min="56" max="57" width="4" style="1" customWidth="1"/>
    <col min="58" max="16384" width="10.296875" style="1" customWidth="1"/>
  </cols>
  <sheetData>
    <row r="1" ht="12" customHeight="1"/>
    <row r="2" spans="2:59" ht="16.5" customHeight="1"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2"/>
      <c r="BG2" s="3"/>
    </row>
    <row r="3" spans="2:59" ht="17.25" customHeight="1">
      <c r="B3" s="4"/>
      <c r="C3" s="4"/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/>
      <c r="P3" s="4"/>
      <c r="Q3" s="4"/>
      <c r="R3" s="4"/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/>
      <c r="AE3" s="4"/>
      <c r="AF3" s="4" t="s">
        <v>3</v>
      </c>
      <c r="AG3" s="4" t="s">
        <v>3</v>
      </c>
      <c r="AH3" s="4" t="s">
        <v>3</v>
      </c>
      <c r="AI3" s="4" t="s">
        <v>3</v>
      </c>
      <c r="AJ3" s="4" t="s">
        <v>3</v>
      </c>
      <c r="AK3" s="4" t="s">
        <v>3</v>
      </c>
      <c r="AL3" s="4" t="s">
        <v>3</v>
      </c>
      <c r="AM3" s="4" t="s">
        <v>3</v>
      </c>
      <c r="AN3" s="4" t="s">
        <v>3</v>
      </c>
      <c r="AO3" s="4" t="s">
        <v>3</v>
      </c>
      <c r="AP3" s="4" t="s">
        <v>3</v>
      </c>
      <c r="AQ3" s="4"/>
      <c r="AR3" s="4"/>
      <c r="AS3" s="4" t="s">
        <v>4</v>
      </c>
      <c r="AT3" s="4" t="s">
        <v>4</v>
      </c>
      <c r="AU3" s="4" t="s">
        <v>4</v>
      </c>
      <c r="AV3" s="4" t="s">
        <v>4</v>
      </c>
      <c r="AW3" s="4" t="s">
        <v>4</v>
      </c>
      <c r="AX3" s="4" t="s">
        <v>4</v>
      </c>
      <c r="AY3" s="4" t="s">
        <v>4</v>
      </c>
      <c r="AZ3" s="4" t="s">
        <v>4</v>
      </c>
      <c r="BA3" s="4" t="s">
        <v>4</v>
      </c>
      <c r="BB3" s="4" t="s">
        <v>4</v>
      </c>
      <c r="BC3" s="4" t="s">
        <v>4</v>
      </c>
      <c r="BD3" s="4"/>
      <c r="BE3" s="4"/>
      <c r="BF3" s="5"/>
      <c r="BG3" s="6"/>
    </row>
    <row r="4" spans="2:59" ht="14.25" customHeight="1">
      <c r="B4" s="7"/>
      <c r="C4" s="7"/>
      <c r="D4" s="7">
        <v>0</v>
      </c>
      <c r="E4" s="7">
        <v>10</v>
      </c>
      <c r="F4" s="7">
        <v>20</v>
      </c>
      <c r="G4" s="7">
        <v>30</v>
      </c>
      <c r="H4" s="7">
        <v>40</v>
      </c>
      <c r="I4" s="7">
        <v>50</v>
      </c>
      <c r="J4" s="7">
        <v>60</v>
      </c>
      <c r="K4" s="7">
        <v>70</v>
      </c>
      <c r="L4" s="7">
        <v>80</v>
      </c>
      <c r="M4" s="7">
        <v>90</v>
      </c>
      <c r="N4" s="7">
        <v>100</v>
      </c>
      <c r="O4" s="8"/>
      <c r="P4" s="8"/>
      <c r="Q4" s="7"/>
      <c r="R4" s="7"/>
      <c r="S4" s="7">
        <v>0</v>
      </c>
      <c r="T4" s="7">
        <v>10</v>
      </c>
      <c r="U4" s="7">
        <v>20</v>
      </c>
      <c r="V4" s="7">
        <v>30</v>
      </c>
      <c r="W4" s="7">
        <v>40</v>
      </c>
      <c r="X4" s="7">
        <v>50</v>
      </c>
      <c r="Y4" s="7">
        <v>60</v>
      </c>
      <c r="Z4" s="7">
        <v>70</v>
      </c>
      <c r="AA4" s="7">
        <v>80</v>
      </c>
      <c r="AB4" s="7">
        <v>90</v>
      </c>
      <c r="AC4" s="7">
        <v>100</v>
      </c>
      <c r="AD4" s="7"/>
      <c r="AE4" s="7"/>
      <c r="AF4" s="7">
        <v>0</v>
      </c>
      <c r="AG4" s="7">
        <v>10</v>
      </c>
      <c r="AH4" s="7">
        <v>20</v>
      </c>
      <c r="AI4" s="7">
        <v>30</v>
      </c>
      <c r="AJ4" s="7">
        <v>40</v>
      </c>
      <c r="AK4" s="7">
        <v>50</v>
      </c>
      <c r="AL4" s="7">
        <v>60</v>
      </c>
      <c r="AM4" s="7">
        <v>70</v>
      </c>
      <c r="AN4" s="7">
        <v>80</v>
      </c>
      <c r="AO4" s="7">
        <v>90</v>
      </c>
      <c r="AP4" s="7">
        <v>100</v>
      </c>
      <c r="AQ4" s="7"/>
      <c r="AR4" s="7"/>
      <c r="AS4" s="7">
        <v>0</v>
      </c>
      <c r="AT4" s="7">
        <v>10</v>
      </c>
      <c r="AU4" s="7">
        <v>20</v>
      </c>
      <c r="AV4" s="7">
        <v>30</v>
      </c>
      <c r="AW4" s="7">
        <v>40</v>
      </c>
      <c r="AX4" s="7">
        <v>50</v>
      </c>
      <c r="AY4" s="7">
        <v>60</v>
      </c>
      <c r="AZ4" s="7">
        <v>70</v>
      </c>
      <c r="BA4" s="7">
        <v>80</v>
      </c>
      <c r="BB4" s="7">
        <v>90</v>
      </c>
      <c r="BC4" s="7">
        <v>100</v>
      </c>
      <c r="BD4" s="7"/>
      <c r="BE4" s="7"/>
      <c r="BF4" s="5"/>
      <c r="BG4" s="6"/>
    </row>
    <row r="5" spans="2:59" ht="14.25" customHeight="1">
      <c r="B5" s="7" t="s">
        <v>5</v>
      </c>
      <c r="C5" s="7"/>
      <c r="D5" s="7">
        <f aca="true" t="shared" si="0" ref="D5:N5">SUM(D6:D8)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5</v>
      </c>
      <c r="K5" s="7">
        <f t="shared" si="0"/>
        <v>29</v>
      </c>
      <c r="L5" s="7">
        <f t="shared" si="0"/>
        <v>42</v>
      </c>
      <c r="M5" s="7">
        <f t="shared" si="0"/>
        <v>12</v>
      </c>
      <c r="N5" s="7">
        <f t="shared" si="0"/>
        <v>5</v>
      </c>
      <c r="O5" s="8">
        <f>AVERAGE(F5:N5)</f>
        <v>10.333333333333334</v>
      </c>
      <c r="P5" s="8">
        <f>STDEV(F5:N5)</f>
        <v>15.157506391224118</v>
      </c>
      <c r="Q5" s="7"/>
      <c r="R5" s="7"/>
      <c r="S5" s="7">
        <f aca="true" t="shared" si="1" ref="S5:AC5">SUM(S6:S8)</f>
        <v>1</v>
      </c>
      <c r="T5" s="7">
        <f t="shared" si="1"/>
        <v>0</v>
      </c>
      <c r="U5" s="7">
        <f t="shared" si="1"/>
        <v>29</v>
      </c>
      <c r="V5" s="7">
        <f t="shared" si="1"/>
        <v>28</v>
      </c>
      <c r="W5" s="7">
        <f t="shared" si="1"/>
        <v>12</v>
      </c>
      <c r="X5" s="7">
        <f t="shared" si="1"/>
        <v>21</v>
      </c>
      <c r="Y5" s="7">
        <f t="shared" si="1"/>
        <v>18</v>
      </c>
      <c r="Z5" s="7">
        <f t="shared" si="1"/>
        <v>0</v>
      </c>
      <c r="AA5" s="7">
        <f t="shared" si="1"/>
        <v>15</v>
      </c>
      <c r="AB5" s="7">
        <f t="shared" si="1"/>
        <v>21</v>
      </c>
      <c r="AC5" s="7">
        <f t="shared" si="1"/>
        <v>30</v>
      </c>
      <c r="AD5" s="8">
        <f aca="true" t="shared" si="2" ref="AD5:AD34">AVERAGE(U5:AC5)</f>
        <v>19.333333333333332</v>
      </c>
      <c r="AE5" s="8">
        <f aca="true" t="shared" si="3" ref="AE5:AE34">STDEV(U5:AC5)</f>
        <v>9.591663046625438</v>
      </c>
      <c r="AF5" s="7">
        <f aca="true" t="shared" si="4" ref="AF5:AP5">SUM(AF6:AF8)</f>
        <v>32</v>
      </c>
      <c r="AG5" s="7">
        <f t="shared" si="4"/>
        <v>23</v>
      </c>
      <c r="AH5" s="7">
        <f t="shared" si="4"/>
        <v>46</v>
      </c>
      <c r="AI5" s="7">
        <f t="shared" si="4"/>
        <v>67</v>
      </c>
      <c r="AJ5" s="7">
        <f t="shared" si="4"/>
        <v>35</v>
      </c>
      <c r="AK5" s="7">
        <f t="shared" si="4"/>
        <v>56</v>
      </c>
      <c r="AL5" s="7">
        <f t="shared" si="4"/>
        <v>21</v>
      </c>
      <c r="AM5" s="7">
        <f t="shared" si="4"/>
        <v>34</v>
      </c>
      <c r="AN5" s="7">
        <f t="shared" si="4"/>
        <v>80</v>
      </c>
      <c r="AO5" s="7">
        <f t="shared" si="4"/>
        <v>100</v>
      </c>
      <c r="AP5" s="7">
        <f t="shared" si="4"/>
        <v>46</v>
      </c>
      <c r="AQ5" s="8">
        <f aca="true" t="shared" si="5" ref="AQ5:AQ34">AVERAGE(AG5:AP5)</f>
        <v>50.8</v>
      </c>
      <c r="AR5" s="8">
        <f aca="true" t="shared" si="6" ref="AR5:AR34">STDEV(AG5:AP5)</f>
        <v>25.38941161630616</v>
      </c>
      <c r="AS5" s="7">
        <f aca="true" t="shared" si="7" ref="AS5:BC5">SUM(AS6:AS8)</f>
        <v>36</v>
      </c>
      <c r="AT5" s="7">
        <f t="shared" si="7"/>
        <v>36</v>
      </c>
      <c r="AU5" s="7">
        <f t="shared" si="7"/>
        <v>40</v>
      </c>
      <c r="AV5" s="7">
        <f t="shared" si="7"/>
        <v>15</v>
      </c>
      <c r="AW5" s="7">
        <f t="shared" si="7"/>
        <v>55</v>
      </c>
      <c r="AX5" s="7">
        <f t="shared" si="7"/>
        <v>59</v>
      </c>
      <c r="AY5" s="7">
        <f t="shared" si="7"/>
        <v>62</v>
      </c>
      <c r="AZ5" s="7">
        <f t="shared" si="7"/>
        <v>49</v>
      </c>
      <c r="BA5" s="7">
        <f t="shared" si="7"/>
        <v>52</v>
      </c>
      <c r="BB5" s="7">
        <f t="shared" si="7"/>
        <v>105</v>
      </c>
      <c r="BC5" s="7">
        <f t="shared" si="7"/>
        <v>81</v>
      </c>
      <c r="BD5" s="8">
        <f aca="true" t="shared" si="8" ref="BD5:BD34">AVERAGE(AT5:BC5)</f>
        <v>55.4</v>
      </c>
      <c r="BE5" s="8">
        <f aca="true" t="shared" si="9" ref="BE5:BE34">STDEV(AT5:BC5)</f>
        <v>24.654050827850227</v>
      </c>
      <c r="BF5" s="5"/>
      <c r="BG5" s="6"/>
    </row>
    <row r="6" spans="2:59" ht="14.25" customHeight="1">
      <c r="B6" s="7" t="s">
        <v>6</v>
      </c>
      <c r="C6" s="7" t="s">
        <v>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5</v>
      </c>
      <c r="K6" s="7">
        <v>25</v>
      </c>
      <c r="L6" s="7">
        <v>40</v>
      </c>
      <c r="M6" s="7">
        <v>10</v>
      </c>
      <c r="N6" s="7">
        <v>3</v>
      </c>
      <c r="O6" s="8">
        <f aca="true" t="shared" si="10" ref="O6:O11">AVERAGE(F6:N6)</f>
        <v>9.222222222222221</v>
      </c>
      <c r="P6" s="8">
        <f aca="true" t="shared" si="11" ref="P6:P11">STDEV(F6:N6)</f>
        <v>14.113626197559734</v>
      </c>
      <c r="Q6" s="7">
        <f aca="true" t="shared" si="12" ref="Q6:Q34">D6/2</f>
        <v>0</v>
      </c>
      <c r="R6" s="7"/>
      <c r="S6" s="7">
        <v>1</v>
      </c>
      <c r="T6" s="7">
        <v>0</v>
      </c>
      <c r="U6" s="7">
        <v>25</v>
      </c>
      <c r="V6" s="7">
        <v>26</v>
      </c>
      <c r="W6" s="7">
        <v>10</v>
      </c>
      <c r="X6" s="7">
        <v>18</v>
      </c>
      <c r="Y6" s="7">
        <v>17</v>
      </c>
      <c r="Z6" s="7">
        <v>0</v>
      </c>
      <c r="AA6" s="7">
        <v>14</v>
      </c>
      <c r="AB6" s="7">
        <v>20</v>
      </c>
      <c r="AC6" s="7">
        <v>24</v>
      </c>
      <c r="AD6" s="8">
        <f t="shared" si="2"/>
        <v>17.11111111111111</v>
      </c>
      <c r="AE6" s="8">
        <f t="shared" si="3"/>
        <v>8.298259523003066</v>
      </c>
      <c r="AF6" s="7">
        <v>12</v>
      </c>
      <c r="AG6" s="7">
        <v>7</v>
      </c>
      <c r="AH6" s="7">
        <v>40</v>
      </c>
      <c r="AI6" s="7">
        <v>45</v>
      </c>
      <c r="AJ6" s="7">
        <v>15</v>
      </c>
      <c r="AK6" s="7">
        <v>40</v>
      </c>
      <c r="AL6" s="7">
        <v>11</v>
      </c>
      <c r="AM6" s="7">
        <v>13</v>
      </c>
      <c r="AN6" s="7">
        <v>60</v>
      </c>
      <c r="AO6" s="7">
        <v>30</v>
      </c>
      <c r="AP6" s="7">
        <v>14</v>
      </c>
      <c r="AQ6" s="8">
        <f t="shared" si="5"/>
        <v>27.5</v>
      </c>
      <c r="AR6" s="8">
        <f t="shared" si="6"/>
        <v>18.02005056103401</v>
      </c>
      <c r="AS6" s="7">
        <v>15</v>
      </c>
      <c r="AT6" s="7">
        <v>24</v>
      </c>
      <c r="AU6" s="7">
        <v>22</v>
      </c>
      <c r="AV6" s="7">
        <v>10</v>
      </c>
      <c r="AW6" s="7">
        <v>45</v>
      </c>
      <c r="AX6" s="7">
        <v>55</v>
      </c>
      <c r="AY6" s="7">
        <v>25</v>
      </c>
      <c r="AZ6" s="7">
        <v>30</v>
      </c>
      <c r="BA6" s="7">
        <v>38</v>
      </c>
      <c r="BB6" s="7">
        <v>85</v>
      </c>
      <c r="BC6" s="7">
        <v>50</v>
      </c>
      <c r="BD6" s="8">
        <f t="shared" si="8"/>
        <v>38.4</v>
      </c>
      <c r="BE6" s="8">
        <f t="shared" si="9"/>
        <v>21.49521910668613</v>
      </c>
      <c r="BF6" s="5"/>
      <c r="BG6" s="6"/>
    </row>
    <row r="7" spans="2:59" ht="14.25" customHeight="1">
      <c r="B7" s="7" t="s">
        <v>8</v>
      </c>
      <c r="C7" s="7" t="s">
        <v>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7">
        <v>2</v>
      </c>
      <c r="M7" s="7">
        <v>2</v>
      </c>
      <c r="N7" s="7">
        <v>2</v>
      </c>
      <c r="O7" s="8">
        <f t="shared" si="10"/>
        <v>1.1111111111111112</v>
      </c>
      <c r="P7" s="8">
        <f t="shared" si="11"/>
        <v>1.4529663145135578</v>
      </c>
      <c r="Q7" s="7">
        <f t="shared" si="12"/>
        <v>0</v>
      </c>
      <c r="R7" s="7"/>
      <c r="S7" s="7">
        <v>0</v>
      </c>
      <c r="T7" s="7">
        <v>0</v>
      </c>
      <c r="U7" s="7">
        <v>4</v>
      </c>
      <c r="V7" s="7">
        <v>2</v>
      </c>
      <c r="W7" s="7">
        <v>2</v>
      </c>
      <c r="X7" s="7">
        <v>3</v>
      </c>
      <c r="Y7" s="7">
        <v>1</v>
      </c>
      <c r="Z7" s="7">
        <v>0</v>
      </c>
      <c r="AA7" s="7">
        <v>1</v>
      </c>
      <c r="AB7" s="7">
        <v>1</v>
      </c>
      <c r="AC7" s="7">
        <v>6</v>
      </c>
      <c r="AD7" s="8">
        <f t="shared" si="2"/>
        <v>2.2222222222222223</v>
      </c>
      <c r="AE7" s="8">
        <f t="shared" si="3"/>
        <v>1.855921454276674</v>
      </c>
      <c r="AF7" s="7">
        <v>15</v>
      </c>
      <c r="AG7" s="7">
        <v>14</v>
      </c>
      <c r="AH7" s="7">
        <v>6</v>
      </c>
      <c r="AI7" s="7">
        <v>14</v>
      </c>
      <c r="AJ7" s="7">
        <v>20</v>
      </c>
      <c r="AK7" s="7">
        <v>16</v>
      </c>
      <c r="AL7" s="7">
        <v>10</v>
      </c>
      <c r="AM7" s="7">
        <v>21</v>
      </c>
      <c r="AN7" s="7">
        <v>17</v>
      </c>
      <c r="AO7" s="7">
        <v>30</v>
      </c>
      <c r="AP7" s="7">
        <v>32</v>
      </c>
      <c r="AQ7" s="8">
        <f t="shared" si="5"/>
        <v>18</v>
      </c>
      <c r="AR7" s="8">
        <f t="shared" si="6"/>
        <v>8.151346173758322</v>
      </c>
      <c r="AS7" s="7">
        <v>11</v>
      </c>
      <c r="AT7" s="7">
        <v>12</v>
      </c>
      <c r="AU7" s="7">
        <v>16</v>
      </c>
      <c r="AV7" s="7">
        <v>5</v>
      </c>
      <c r="AW7" s="7">
        <v>9</v>
      </c>
      <c r="AX7" s="7">
        <v>3</v>
      </c>
      <c r="AY7" s="7">
        <v>24</v>
      </c>
      <c r="AZ7" s="7">
        <v>17</v>
      </c>
      <c r="BA7" s="7">
        <v>14</v>
      </c>
      <c r="BB7" s="7">
        <v>20</v>
      </c>
      <c r="BC7" s="7">
        <v>30</v>
      </c>
      <c r="BD7" s="8">
        <f t="shared" si="8"/>
        <v>15</v>
      </c>
      <c r="BE7" s="8">
        <f t="shared" si="9"/>
        <v>8.339997335464536</v>
      </c>
      <c r="BF7" s="5"/>
      <c r="BG7" s="6"/>
    </row>
    <row r="8" spans="2:59" ht="14.25" customHeight="1">
      <c r="B8" s="7" t="s">
        <v>10</v>
      </c>
      <c r="C8" s="7" t="s">
        <v>11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 t="shared" si="10"/>
        <v>0</v>
      </c>
      <c r="P8" s="8">
        <f t="shared" si="11"/>
        <v>0</v>
      </c>
      <c r="Q8" s="7">
        <f t="shared" si="12"/>
        <v>0</v>
      </c>
      <c r="R8" s="7"/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8">
        <f t="shared" si="2"/>
        <v>0</v>
      </c>
      <c r="AE8" s="8">
        <f t="shared" si="3"/>
        <v>0</v>
      </c>
      <c r="AF8" s="7">
        <v>5</v>
      </c>
      <c r="AG8" s="7">
        <v>2</v>
      </c>
      <c r="AH8" s="7">
        <v>0</v>
      </c>
      <c r="AI8" s="7">
        <v>8</v>
      </c>
      <c r="AJ8" s="7">
        <v>0</v>
      </c>
      <c r="AK8" s="7">
        <v>0</v>
      </c>
      <c r="AL8" s="7">
        <v>0</v>
      </c>
      <c r="AM8" s="7">
        <v>0</v>
      </c>
      <c r="AN8" s="7">
        <v>3</v>
      </c>
      <c r="AO8" s="7">
        <v>40</v>
      </c>
      <c r="AP8" s="7">
        <v>0</v>
      </c>
      <c r="AQ8" s="8">
        <f t="shared" si="5"/>
        <v>5.3</v>
      </c>
      <c r="AR8" s="8">
        <f t="shared" si="6"/>
        <v>12.454807193297784</v>
      </c>
      <c r="AS8" s="7">
        <v>10</v>
      </c>
      <c r="AT8" s="7">
        <v>0</v>
      </c>
      <c r="AU8" s="7">
        <v>2</v>
      </c>
      <c r="AV8" s="7">
        <v>0</v>
      </c>
      <c r="AW8" s="7">
        <v>1</v>
      </c>
      <c r="AX8" s="7">
        <v>1</v>
      </c>
      <c r="AY8" s="7">
        <v>13</v>
      </c>
      <c r="AZ8" s="7">
        <v>2</v>
      </c>
      <c r="BA8" s="7">
        <v>0</v>
      </c>
      <c r="BB8" s="7">
        <v>0</v>
      </c>
      <c r="BC8" s="7">
        <v>1</v>
      </c>
      <c r="BD8" s="8">
        <f t="shared" si="8"/>
        <v>2</v>
      </c>
      <c r="BE8" s="8">
        <f t="shared" si="9"/>
        <v>3.9440531887330774</v>
      </c>
      <c r="BF8" s="5"/>
      <c r="BG8" s="6"/>
    </row>
    <row r="9" spans="2:59" ht="14.25" customHeight="1">
      <c r="B9" s="7" t="s">
        <v>12</v>
      </c>
      <c r="C9" s="7"/>
      <c r="D9" s="7">
        <f aca="true" t="shared" si="13" ref="D9:N9">SUM(D10:D15)</f>
        <v>90</v>
      </c>
      <c r="E9" s="7">
        <f t="shared" si="13"/>
        <v>1</v>
      </c>
      <c r="F9" s="7">
        <f t="shared" si="13"/>
        <v>25</v>
      </c>
      <c r="G9" s="7">
        <f t="shared" si="13"/>
        <v>5</v>
      </c>
      <c r="H9" s="7">
        <f t="shared" si="13"/>
        <v>15</v>
      </c>
      <c r="I9" s="7">
        <f t="shared" si="13"/>
        <v>6</v>
      </c>
      <c r="J9" s="7">
        <f t="shared" si="13"/>
        <v>2</v>
      </c>
      <c r="K9" s="7">
        <f t="shared" si="13"/>
        <v>53</v>
      </c>
      <c r="L9" s="7">
        <f t="shared" si="13"/>
        <v>45.1</v>
      </c>
      <c r="M9" s="7">
        <f t="shared" si="13"/>
        <v>21</v>
      </c>
      <c r="N9" s="7">
        <f t="shared" si="13"/>
        <v>21</v>
      </c>
      <c r="O9" s="8">
        <f t="shared" si="10"/>
        <v>21.455555555555556</v>
      </c>
      <c r="P9" s="8">
        <f t="shared" si="11"/>
        <v>17.666855344904416</v>
      </c>
      <c r="Q9" s="7"/>
      <c r="R9" s="7"/>
      <c r="S9" s="7">
        <f aca="true" t="shared" si="14" ref="S9:AC9">SUM(S10:S15)</f>
        <v>90</v>
      </c>
      <c r="T9" s="7">
        <f t="shared" si="14"/>
        <v>121</v>
      </c>
      <c r="U9" s="7">
        <f t="shared" si="14"/>
        <v>66</v>
      </c>
      <c r="V9" s="7">
        <f t="shared" si="14"/>
        <v>15</v>
      </c>
      <c r="W9" s="7">
        <f t="shared" si="14"/>
        <v>50</v>
      </c>
      <c r="X9" s="7">
        <f t="shared" si="14"/>
        <v>43</v>
      </c>
      <c r="Y9" s="7">
        <f t="shared" si="14"/>
        <v>1</v>
      </c>
      <c r="Z9" s="7">
        <f t="shared" si="14"/>
        <v>1</v>
      </c>
      <c r="AA9" s="7">
        <f t="shared" si="14"/>
        <v>9</v>
      </c>
      <c r="AB9" s="7">
        <f t="shared" si="14"/>
        <v>3</v>
      </c>
      <c r="AC9" s="7">
        <f t="shared" si="14"/>
        <v>50</v>
      </c>
      <c r="AD9" s="8">
        <f t="shared" si="2"/>
        <v>26.444444444444443</v>
      </c>
      <c r="AE9" s="8">
        <f t="shared" si="3"/>
        <v>25.564189362813323</v>
      </c>
      <c r="AF9" s="7">
        <f aca="true" t="shared" si="15" ref="AF9:AP9">SUM(AF10:AF15)</f>
        <v>164</v>
      </c>
      <c r="AG9" s="7">
        <f t="shared" si="15"/>
        <v>84</v>
      </c>
      <c r="AH9" s="7">
        <f t="shared" si="15"/>
        <v>67</v>
      </c>
      <c r="AI9" s="7">
        <f t="shared" si="15"/>
        <v>39</v>
      </c>
      <c r="AJ9" s="7">
        <f t="shared" si="15"/>
        <v>34</v>
      </c>
      <c r="AK9" s="7">
        <f t="shared" si="15"/>
        <v>39</v>
      </c>
      <c r="AL9" s="7">
        <f t="shared" si="15"/>
        <v>33</v>
      </c>
      <c r="AM9" s="7">
        <f t="shared" si="15"/>
        <v>35</v>
      </c>
      <c r="AN9" s="7">
        <f t="shared" si="15"/>
        <v>36</v>
      </c>
      <c r="AO9" s="7">
        <f t="shared" si="15"/>
        <v>29</v>
      </c>
      <c r="AP9" s="7">
        <f t="shared" si="15"/>
        <v>69</v>
      </c>
      <c r="AQ9" s="8">
        <f t="shared" si="5"/>
        <v>46.5</v>
      </c>
      <c r="AR9" s="8">
        <f t="shared" si="6"/>
        <v>19.242603196495473</v>
      </c>
      <c r="AS9" s="7">
        <f aca="true" t="shared" si="16" ref="AS9:BC9">SUM(AS10:AS15)</f>
        <v>123</v>
      </c>
      <c r="AT9" s="7">
        <f t="shared" si="16"/>
        <v>25</v>
      </c>
      <c r="AU9" s="7">
        <f t="shared" si="16"/>
        <v>56</v>
      </c>
      <c r="AV9" s="7">
        <f t="shared" si="16"/>
        <v>32</v>
      </c>
      <c r="AW9" s="7">
        <f t="shared" si="16"/>
        <v>45</v>
      </c>
      <c r="AX9" s="7">
        <f t="shared" si="16"/>
        <v>72</v>
      </c>
      <c r="AY9" s="7">
        <f t="shared" si="16"/>
        <v>40</v>
      </c>
      <c r="AZ9" s="7">
        <f t="shared" si="16"/>
        <v>54</v>
      </c>
      <c r="BA9" s="7">
        <f t="shared" si="16"/>
        <v>30</v>
      </c>
      <c r="BB9" s="7">
        <f t="shared" si="16"/>
        <v>36</v>
      </c>
      <c r="BC9" s="7">
        <f t="shared" si="16"/>
        <v>65</v>
      </c>
      <c r="BD9" s="8">
        <f t="shared" si="8"/>
        <v>45.5</v>
      </c>
      <c r="BE9" s="8">
        <f t="shared" si="9"/>
        <v>15.735663669229561</v>
      </c>
      <c r="BF9" s="5"/>
      <c r="BG9" s="6"/>
    </row>
    <row r="10" spans="2:59" ht="14.25" customHeight="1">
      <c r="B10" s="7" t="s">
        <v>13</v>
      </c>
      <c r="C10" s="7" t="s">
        <v>14</v>
      </c>
      <c r="D10" s="7">
        <v>0</v>
      </c>
      <c r="E10" s="7">
        <v>0</v>
      </c>
      <c r="F10" s="7">
        <v>0</v>
      </c>
      <c r="G10" s="7">
        <v>1</v>
      </c>
      <c r="H10" s="7">
        <v>5</v>
      </c>
      <c r="I10" s="7">
        <v>0</v>
      </c>
      <c r="J10" s="7">
        <v>1</v>
      </c>
      <c r="K10" s="7">
        <v>30</v>
      </c>
      <c r="L10" s="7">
        <v>45</v>
      </c>
      <c r="M10" s="7">
        <v>15</v>
      </c>
      <c r="N10" s="7">
        <v>18</v>
      </c>
      <c r="O10" s="8">
        <f t="shared" si="10"/>
        <v>12.777777777777779</v>
      </c>
      <c r="P10" s="8">
        <f t="shared" si="11"/>
        <v>15.93563442240203</v>
      </c>
      <c r="Q10" s="7">
        <f t="shared" si="12"/>
        <v>0</v>
      </c>
      <c r="R10" s="7"/>
      <c r="S10" s="7">
        <v>0</v>
      </c>
      <c r="T10" s="7">
        <v>1</v>
      </c>
      <c r="U10" s="7">
        <v>30</v>
      </c>
      <c r="V10" s="7">
        <v>2</v>
      </c>
      <c r="W10" s="7">
        <v>22</v>
      </c>
      <c r="X10" s="7">
        <v>13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8">
        <f t="shared" si="2"/>
        <v>7.555555555555555</v>
      </c>
      <c r="AE10" s="8">
        <f t="shared" si="3"/>
        <v>11.424875394409243</v>
      </c>
      <c r="AF10" s="7">
        <v>80</v>
      </c>
      <c r="AG10" s="7">
        <v>16</v>
      </c>
      <c r="AH10" s="7">
        <v>55</v>
      </c>
      <c r="AI10" s="7">
        <v>10</v>
      </c>
      <c r="AJ10" s="7">
        <v>14</v>
      </c>
      <c r="AK10" s="7">
        <v>22</v>
      </c>
      <c r="AL10" s="7">
        <v>26</v>
      </c>
      <c r="AM10" s="7">
        <v>12</v>
      </c>
      <c r="AN10" s="7">
        <v>20</v>
      </c>
      <c r="AO10" s="7">
        <v>15</v>
      </c>
      <c r="AP10" s="7">
        <v>18</v>
      </c>
      <c r="AQ10" s="8">
        <f t="shared" si="5"/>
        <v>20.8</v>
      </c>
      <c r="AR10" s="8">
        <f t="shared" si="6"/>
        <v>12.925427136720346</v>
      </c>
      <c r="AS10" s="7">
        <v>85</v>
      </c>
      <c r="AT10" s="7">
        <v>12</v>
      </c>
      <c r="AU10" s="7">
        <v>2</v>
      </c>
      <c r="AV10" s="7">
        <v>14</v>
      </c>
      <c r="AW10" s="7">
        <v>0</v>
      </c>
      <c r="AX10" s="7">
        <v>10</v>
      </c>
      <c r="AY10" s="7">
        <v>20</v>
      </c>
      <c r="AZ10" s="7">
        <v>25</v>
      </c>
      <c r="BA10" s="7">
        <v>9</v>
      </c>
      <c r="BB10" s="7">
        <v>0</v>
      </c>
      <c r="BC10" s="7">
        <v>45</v>
      </c>
      <c r="BD10" s="8">
        <f t="shared" si="8"/>
        <v>13.7</v>
      </c>
      <c r="BE10" s="8">
        <f t="shared" si="9"/>
        <v>13.736002976767942</v>
      </c>
      <c r="BF10" s="5"/>
      <c r="BG10" s="6"/>
    </row>
    <row r="11" spans="2:59" ht="14.25" customHeight="1">
      <c r="B11" s="7" t="s">
        <v>15</v>
      </c>
      <c r="C11" s="7" t="s">
        <v>16</v>
      </c>
      <c r="D11" s="7">
        <v>0</v>
      </c>
      <c r="E11" s="7">
        <v>0</v>
      </c>
      <c r="F11" s="7">
        <v>5</v>
      </c>
      <c r="G11" s="7">
        <v>3</v>
      </c>
      <c r="H11" s="7">
        <v>4</v>
      </c>
      <c r="I11" s="7">
        <v>5</v>
      </c>
      <c r="J11" s="7">
        <v>1</v>
      </c>
      <c r="K11" s="7">
        <v>3</v>
      </c>
      <c r="L11" s="7">
        <v>0</v>
      </c>
      <c r="M11" s="7">
        <v>6</v>
      </c>
      <c r="N11" s="7">
        <v>3</v>
      </c>
      <c r="O11" s="8">
        <f t="shared" si="10"/>
        <v>3.3333333333333335</v>
      </c>
      <c r="P11" s="8">
        <f t="shared" si="11"/>
        <v>1.9364916731037085</v>
      </c>
      <c r="Q11" s="7">
        <f t="shared" si="12"/>
        <v>0</v>
      </c>
      <c r="R11" s="7"/>
      <c r="S11" s="7">
        <v>0</v>
      </c>
      <c r="T11" s="7">
        <v>0</v>
      </c>
      <c r="U11" s="7">
        <v>20</v>
      </c>
      <c r="V11" s="7">
        <v>7</v>
      </c>
      <c r="W11" s="7">
        <v>7</v>
      </c>
      <c r="X11" s="7">
        <v>5</v>
      </c>
      <c r="Y11" s="7">
        <v>0</v>
      </c>
      <c r="Z11" s="7">
        <v>0</v>
      </c>
      <c r="AA11" s="7">
        <v>1</v>
      </c>
      <c r="AB11" s="7">
        <v>1</v>
      </c>
      <c r="AC11" s="7">
        <v>5</v>
      </c>
      <c r="AD11" s="8">
        <f t="shared" si="2"/>
        <v>5.111111111111111</v>
      </c>
      <c r="AE11" s="8">
        <f t="shared" si="3"/>
        <v>6.27384340823957</v>
      </c>
      <c r="AF11" s="7">
        <v>2</v>
      </c>
      <c r="AG11" s="7">
        <v>3</v>
      </c>
      <c r="AH11" s="7">
        <v>1</v>
      </c>
      <c r="AI11" s="7">
        <v>1</v>
      </c>
      <c r="AJ11" s="7">
        <v>1</v>
      </c>
      <c r="AK11" s="7">
        <v>2</v>
      </c>
      <c r="AL11" s="7">
        <v>1</v>
      </c>
      <c r="AM11" s="7">
        <v>0</v>
      </c>
      <c r="AN11" s="7">
        <v>9</v>
      </c>
      <c r="AO11" s="7">
        <v>4</v>
      </c>
      <c r="AP11" s="7">
        <v>4</v>
      </c>
      <c r="AQ11" s="8">
        <f t="shared" si="5"/>
        <v>2.6</v>
      </c>
      <c r="AR11" s="8">
        <f t="shared" si="6"/>
        <v>2.6331223544175333</v>
      </c>
      <c r="AS11" s="7">
        <v>1</v>
      </c>
      <c r="AT11" s="7">
        <v>3</v>
      </c>
      <c r="AU11" s="7">
        <v>2</v>
      </c>
      <c r="AV11" s="7">
        <v>7</v>
      </c>
      <c r="AW11" s="7">
        <v>2</v>
      </c>
      <c r="AX11" s="7">
        <v>2</v>
      </c>
      <c r="AY11" s="7">
        <v>6</v>
      </c>
      <c r="AZ11" s="7">
        <v>1</v>
      </c>
      <c r="BA11" s="7">
        <v>5</v>
      </c>
      <c r="BB11" s="7">
        <v>15</v>
      </c>
      <c r="BC11" s="7">
        <v>2</v>
      </c>
      <c r="BD11" s="8">
        <f t="shared" si="8"/>
        <v>4.5</v>
      </c>
      <c r="BE11" s="8">
        <f t="shared" si="9"/>
        <v>4.196559437338057</v>
      </c>
      <c r="BF11" s="5"/>
      <c r="BG11" s="6"/>
    </row>
    <row r="12" spans="2:59" ht="14.25" customHeight="1">
      <c r="B12" s="7" t="s">
        <v>17</v>
      </c>
      <c r="C12" s="9" t="s">
        <v>18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8">
        <f aca="true" t="shared" si="17" ref="O12:O34">AVERAGE(F12:N12)</f>
        <v>0</v>
      </c>
      <c r="P12" s="8">
        <f aca="true" t="shared" si="18" ref="P12:P34">STDEV(F12:N12)</f>
        <v>0</v>
      </c>
      <c r="Q12" s="7">
        <f t="shared" si="12"/>
        <v>0</v>
      </c>
      <c r="R12" s="7"/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8">
        <f t="shared" si="2"/>
        <v>0</v>
      </c>
      <c r="AE12" s="8">
        <f t="shared" si="3"/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8">
        <f t="shared" si="5"/>
        <v>0</v>
      </c>
      <c r="AR12" s="8">
        <f t="shared" si="6"/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0</v>
      </c>
      <c r="BC12" s="7">
        <v>0</v>
      </c>
      <c r="BD12" s="8">
        <f t="shared" si="8"/>
        <v>0.1</v>
      </c>
      <c r="BE12" s="8">
        <f t="shared" si="9"/>
        <v>0.31622776601683794</v>
      </c>
      <c r="BF12" s="5"/>
      <c r="BG12" s="6"/>
    </row>
    <row r="13" spans="2:59" ht="14.25" customHeight="1">
      <c r="B13" s="7" t="s">
        <v>19</v>
      </c>
      <c r="C13" s="10" t="s">
        <v>20</v>
      </c>
      <c r="D13" s="7">
        <v>0</v>
      </c>
      <c r="E13" s="7">
        <v>0</v>
      </c>
      <c r="F13" s="7">
        <v>10</v>
      </c>
      <c r="G13" s="7">
        <v>0</v>
      </c>
      <c r="H13" s="7">
        <v>1</v>
      </c>
      <c r="I13" s="7">
        <v>1</v>
      </c>
      <c r="J13" s="7">
        <v>0</v>
      </c>
      <c r="K13" s="7">
        <v>20</v>
      </c>
      <c r="L13" s="7">
        <v>0</v>
      </c>
      <c r="M13" s="7">
        <v>0</v>
      </c>
      <c r="N13" s="7">
        <v>0</v>
      </c>
      <c r="O13" s="8">
        <f t="shared" si="17"/>
        <v>3.5555555555555554</v>
      </c>
      <c r="P13" s="8">
        <f t="shared" si="18"/>
        <v>6.966188181335455</v>
      </c>
      <c r="Q13" s="7">
        <f t="shared" si="12"/>
        <v>0</v>
      </c>
      <c r="R13" s="7"/>
      <c r="S13" s="7">
        <v>20</v>
      </c>
      <c r="T13" s="7">
        <v>60</v>
      </c>
      <c r="U13" s="7">
        <v>15</v>
      </c>
      <c r="V13" s="7">
        <v>3</v>
      </c>
      <c r="W13" s="7">
        <v>20</v>
      </c>
      <c r="X13" s="7">
        <v>25</v>
      </c>
      <c r="Y13" s="7">
        <v>0</v>
      </c>
      <c r="Z13" s="7">
        <v>0</v>
      </c>
      <c r="AA13" s="7">
        <v>0</v>
      </c>
      <c r="AB13" s="7">
        <v>2</v>
      </c>
      <c r="AC13" s="7">
        <v>30</v>
      </c>
      <c r="AD13" s="8">
        <f t="shared" si="2"/>
        <v>10.555555555555555</v>
      </c>
      <c r="AE13" s="8">
        <f t="shared" si="3"/>
        <v>12.042747933000083</v>
      </c>
      <c r="AF13" s="7">
        <v>80</v>
      </c>
      <c r="AG13" s="7">
        <v>24</v>
      </c>
      <c r="AH13" s="7">
        <v>11</v>
      </c>
      <c r="AI13" s="7">
        <v>28</v>
      </c>
      <c r="AJ13" s="7">
        <v>19</v>
      </c>
      <c r="AK13" s="7">
        <v>15</v>
      </c>
      <c r="AL13" s="7">
        <v>6</v>
      </c>
      <c r="AM13" s="7">
        <v>23</v>
      </c>
      <c r="AN13" s="7">
        <v>7</v>
      </c>
      <c r="AO13" s="7">
        <v>10</v>
      </c>
      <c r="AP13" s="7">
        <v>17</v>
      </c>
      <c r="AQ13" s="8">
        <f t="shared" si="5"/>
        <v>16</v>
      </c>
      <c r="AR13" s="8">
        <f t="shared" si="6"/>
        <v>7.52772652709081</v>
      </c>
      <c r="AS13" s="7">
        <v>37</v>
      </c>
      <c r="AT13" s="7">
        <v>10</v>
      </c>
      <c r="AU13" s="7">
        <v>20</v>
      </c>
      <c r="AV13" s="7">
        <v>10</v>
      </c>
      <c r="AW13" s="7">
        <v>40</v>
      </c>
      <c r="AX13" s="7">
        <v>60</v>
      </c>
      <c r="AY13" s="7">
        <v>14</v>
      </c>
      <c r="AZ13" s="7">
        <v>25</v>
      </c>
      <c r="BA13" s="7">
        <v>16</v>
      </c>
      <c r="BB13" s="7">
        <v>21</v>
      </c>
      <c r="BC13" s="7">
        <v>18</v>
      </c>
      <c r="BD13" s="8">
        <f t="shared" si="8"/>
        <v>23.4</v>
      </c>
      <c r="BE13" s="8">
        <f t="shared" si="9"/>
        <v>15.514867421641446</v>
      </c>
      <c r="BF13" s="5"/>
      <c r="BG13" s="6"/>
    </row>
    <row r="14" spans="2:59" ht="14.25" customHeight="1">
      <c r="B14" s="7" t="s">
        <v>21</v>
      </c>
      <c r="C14" s="11" t="s">
        <v>22</v>
      </c>
      <c r="D14" s="7">
        <v>90</v>
      </c>
      <c r="E14" s="7">
        <v>1</v>
      </c>
      <c r="F14" s="7">
        <v>10</v>
      </c>
      <c r="G14" s="7">
        <v>1</v>
      </c>
      <c r="H14" s="7">
        <v>5</v>
      </c>
      <c r="I14" s="7">
        <v>0</v>
      </c>
      <c r="J14" s="7">
        <v>0</v>
      </c>
      <c r="K14" s="7">
        <v>0</v>
      </c>
      <c r="L14" s="7">
        <v>0.1</v>
      </c>
      <c r="M14" s="7">
        <v>0</v>
      </c>
      <c r="N14" s="7">
        <v>0</v>
      </c>
      <c r="O14" s="8">
        <f t="shared" si="17"/>
        <v>1.788888888888889</v>
      </c>
      <c r="P14" s="8">
        <f t="shared" si="18"/>
        <v>3.4858443899736993</v>
      </c>
      <c r="Q14" s="7">
        <f t="shared" si="12"/>
        <v>45</v>
      </c>
      <c r="R14" s="7"/>
      <c r="S14" s="7">
        <v>70</v>
      </c>
      <c r="T14" s="7">
        <v>60</v>
      </c>
      <c r="U14" s="7">
        <v>1</v>
      </c>
      <c r="V14" s="7">
        <v>3</v>
      </c>
      <c r="W14" s="7">
        <v>1</v>
      </c>
      <c r="X14" s="7">
        <v>0</v>
      </c>
      <c r="Y14" s="7">
        <v>0</v>
      </c>
      <c r="Z14" s="7">
        <v>1</v>
      </c>
      <c r="AA14" s="7">
        <v>8</v>
      </c>
      <c r="AB14" s="7">
        <v>0</v>
      </c>
      <c r="AC14" s="7">
        <v>15</v>
      </c>
      <c r="AD14" s="8">
        <f t="shared" si="2"/>
        <v>3.2222222222222223</v>
      </c>
      <c r="AE14" s="8">
        <f t="shared" si="3"/>
        <v>5.093568929978709</v>
      </c>
      <c r="AF14" s="7">
        <v>2</v>
      </c>
      <c r="AG14" s="7">
        <v>37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30</v>
      </c>
      <c r="AQ14" s="8">
        <f t="shared" si="5"/>
        <v>6.7</v>
      </c>
      <c r="AR14" s="8">
        <f t="shared" si="6"/>
        <v>14.220876672460573</v>
      </c>
      <c r="AS14" s="7">
        <v>0</v>
      </c>
      <c r="AT14" s="7">
        <v>0</v>
      </c>
      <c r="AU14" s="7">
        <v>32</v>
      </c>
      <c r="AV14" s="7">
        <v>1</v>
      </c>
      <c r="AW14" s="7">
        <v>3</v>
      </c>
      <c r="AX14" s="7">
        <v>0</v>
      </c>
      <c r="AY14" s="7">
        <v>0</v>
      </c>
      <c r="AZ14" s="7">
        <v>2</v>
      </c>
      <c r="BA14" s="7">
        <v>0</v>
      </c>
      <c r="BB14" s="7">
        <v>0</v>
      </c>
      <c r="BC14" s="7">
        <v>0</v>
      </c>
      <c r="BD14" s="8">
        <f t="shared" si="8"/>
        <v>3.8</v>
      </c>
      <c r="BE14" s="8">
        <f t="shared" si="9"/>
        <v>9.964381008817803</v>
      </c>
      <c r="BF14" s="5"/>
      <c r="BG14" s="6"/>
    </row>
    <row r="15" spans="2:59" ht="14.25" customHeight="1">
      <c r="B15" s="7"/>
      <c r="C15" s="7" t="s">
        <v>23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f t="shared" si="17"/>
        <v>0</v>
      </c>
      <c r="P15" s="8">
        <f t="shared" si="18"/>
        <v>0</v>
      </c>
      <c r="Q15" s="7">
        <f t="shared" si="12"/>
        <v>0</v>
      </c>
      <c r="R15" s="7"/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8">
        <f t="shared" si="2"/>
        <v>0</v>
      </c>
      <c r="AE15" s="8">
        <f t="shared" si="3"/>
        <v>0</v>
      </c>
      <c r="AF15" s="7">
        <v>0</v>
      </c>
      <c r="AG15" s="7">
        <v>4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8">
        <f t="shared" si="5"/>
        <v>0.4</v>
      </c>
      <c r="AR15" s="8">
        <f t="shared" si="6"/>
        <v>1.2649110640673518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8">
        <f t="shared" si="8"/>
        <v>0</v>
      </c>
      <c r="BE15" s="8">
        <f t="shared" si="9"/>
        <v>0</v>
      </c>
      <c r="BF15" s="5"/>
      <c r="BG15" s="6"/>
    </row>
    <row r="16" spans="2:59" ht="14.25" customHeight="1">
      <c r="B16" s="7" t="s">
        <v>24</v>
      </c>
      <c r="C16" s="7"/>
      <c r="D16" s="7">
        <f aca="true" t="shared" si="19" ref="D16:N16">SUM(D17:D21)</f>
        <v>60</v>
      </c>
      <c r="E16" s="7">
        <f t="shared" si="19"/>
        <v>75</v>
      </c>
      <c r="F16" s="7">
        <f t="shared" si="19"/>
        <v>112</v>
      </c>
      <c r="G16" s="7">
        <f t="shared" si="19"/>
        <v>71</v>
      </c>
      <c r="H16" s="7">
        <f t="shared" si="19"/>
        <v>88</v>
      </c>
      <c r="I16" s="7">
        <f t="shared" si="19"/>
        <v>85</v>
      </c>
      <c r="J16" s="7">
        <f t="shared" si="19"/>
        <v>78</v>
      </c>
      <c r="K16" s="7">
        <f t="shared" si="19"/>
        <v>33</v>
      </c>
      <c r="L16" s="7">
        <f t="shared" si="19"/>
        <v>23</v>
      </c>
      <c r="M16" s="7">
        <f t="shared" si="19"/>
        <v>71</v>
      </c>
      <c r="N16" s="7">
        <f t="shared" si="19"/>
        <v>35</v>
      </c>
      <c r="O16" s="8">
        <f t="shared" si="17"/>
        <v>66.22222222222223</v>
      </c>
      <c r="P16" s="8">
        <f t="shared" si="18"/>
        <v>29.693340068851203</v>
      </c>
      <c r="Q16" s="7"/>
      <c r="R16" s="7"/>
      <c r="S16" s="7">
        <f aca="true" t="shared" si="20" ref="S16:AC16">SUM(S17:S21)</f>
        <v>57</v>
      </c>
      <c r="T16" s="7">
        <f t="shared" si="20"/>
        <v>28</v>
      </c>
      <c r="U16" s="7">
        <f t="shared" si="20"/>
        <v>26</v>
      </c>
      <c r="V16" s="7">
        <f t="shared" si="20"/>
        <v>75</v>
      </c>
      <c r="W16" s="7">
        <f t="shared" si="20"/>
        <v>84</v>
      </c>
      <c r="X16" s="7">
        <f t="shared" si="20"/>
        <v>62</v>
      </c>
      <c r="Y16" s="7">
        <f t="shared" si="20"/>
        <v>99</v>
      </c>
      <c r="Z16" s="7">
        <f t="shared" si="20"/>
        <v>93</v>
      </c>
      <c r="AA16" s="7">
        <f t="shared" si="20"/>
        <v>91</v>
      </c>
      <c r="AB16" s="7">
        <f t="shared" si="20"/>
        <v>72</v>
      </c>
      <c r="AC16" s="7">
        <f t="shared" si="20"/>
        <v>50</v>
      </c>
      <c r="AD16" s="8">
        <f t="shared" si="2"/>
        <v>72.44444444444444</v>
      </c>
      <c r="AE16" s="8">
        <f t="shared" si="3"/>
        <v>23.404652908722603</v>
      </c>
      <c r="AF16" s="7">
        <f aca="true" t="shared" si="21" ref="AF16:AP16">SUM(AF17:AF21)</f>
        <v>15</v>
      </c>
      <c r="AG16" s="7">
        <f t="shared" si="21"/>
        <v>12</v>
      </c>
      <c r="AH16" s="7">
        <f t="shared" si="21"/>
        <v>28</v>
      </c>
      <c r="AI16" s="7">
        <f t="shared" si="21"/>
        <v>40</v>
      </c>
      <c r="AJ16" s="7">
        <f t="shared" si="21"/>
        <v>35</v>
      </c>
      <c r="AK16" s="7">
        <f t="shared" si="21"/>
        <v>18.5</v>
      </c>
      <c r="AL16" s="7">
        <f t="shared" si="21"/>
        <v>61</v>
      </c>
      <c r="AM16" s="7">
        <f t="shared" si="21"/>
        <v>57</v>
      </c>
      <c r="AN16" s="7">
        <f t="shared" si="21"/>
        <v>22</v>
      </c>
      <c r="AO16" s="7">
        <f t="shared" si="21"/>
        <v>9</v>
      </c>
      <c r="AP16" s="7">
        <f t="shared" si="21"/>
        <v>21</v>
      </c>
      <c r="AQ16" s="8">
        <f t="shared" si="5"/>
        <v>30.35</v>
      </c>
      <c r="AR16" s="8">
        <f t="shared" si="6"/>
        <v>17.826400521573486</v>
      </c>
      <c r="AS16" s="7">
        <f aca="true" t="shared" si="22" ref="AS16:BC16">SUM(AS17:AS21,)</f>
        <v>8</v>
      </c>
      <c r="AT16" s="7">
        <f t="shared" si="22"/>
        <v>36</v>
      </c>
      <c r="AU16" s="7">
        <f t="shared" si="22"/>
        <v>46</v>
      </c>
      <c r="AV16" s="7">
        <f t="shared" si="22"/>
        <v>68</v>
      </c>
      <c r="AW16" s="7">
        <f t="shared" si="22"/>
        <v>10</v>
      </c>
      <c r="AX16" s="7">
        <f t="shared" si="22"/>
        <v>7</v>
      </c>
      <c r="AY16" s="7">
        <f t="shared" si="22"/>
        <v>4</v>
      </c>
      <c r="AZ16" s="7">
        <f t="shared" si="22"/>
        <v>19</v>
      </c>
      <c r="BA16" s="7">
        <f t="shared" si="22"/>
        <v>11</v>
      </c>
      <c r="BB16" s="7">
        <f t="shared" si="22"/>
        <v>12</v>
      </c>
      <c r="BC16" s="7">
        <f t="shared" si="22"/>
        <v>17</v>
      </c>
      <c r="BD16" s="8">
        <f t="shared" si="8"/>
        <v>23</v>
      </c>
      <c r="BE16" s="8">
        <f t="shared" si="9"/>
        <v>20.61822279225615</v>
      </c>
      <c r="BF16" s="5"/>
      <c r="BG16" s="6"/>
    </row>
    <row r="17" spans="2:59" ht="14.25" customHeight="1">
      <c r="B17" s="7" t="s">
        <v>25</v>
      </c>
      <c r="C17" s="7" t="s">
        <v>26</v>
      </c>
      <c r="D17" s="7">
        <v>0</v>
      </c>
      <c r="E17" s="7">
        <v>0</v>
      </c>
      <c r="F17" s="7">
        <v>80</v>
      </c>
      <c r="G17" s="7">
        <v>50</v>
      </c>
      <c r="H17" s="7">
        <v>50</v>
      </c>
      <c r="I17" s="7">
        <v>45</v>
      </c>
      <c r="J17" s="7">
        <v>18</v>
      </c>
      <c r="K17" s="7">
        <v>0</v>
      </c>
      <c r="L17" s="7">
        <v>18</v>
      </c>
      <c r="M17" s="7">
        <v>55</v>
      </c>
      <c r="N17" s="7">
        <v>25</v>
      </c>
      <c r="O17" s="8">
        <f t="shared" si="17"/>
        <v>37.888888888888886</v>
      </c>
      <c r="P17" s="8">
        <f t="shared" si="18"/>
        <v>24.502267468769315</v>
      </c>
      <c r="Q17" s="7">
        <f t="shared" si="12"/>
        <v>0</v>
      </c>
      <c r="R17" s="7"/>
      <c r="S17" s="7">
        <v>0</v>
      </c>
      <c r="T17" s="7">
        <v>0</v>
      </c>
      <c r="U17" s="7">
        <v>18</v>
      </c>
      <c r="V17" s="7">
        <v>55</v>
      </c>
      <c r="W17" s="7">
        <v>70</v>
      </c>
      <c r="X17" s="7">
        <v>44</v>
      </c>
      <c r="Y17" s="7">
        <v>60</v>
      </c>
      <c r="Z17" s="7">
        <v>90</v>
      </c>
      <c r="AA17" s="7">
        <v>50</v>
      </c>
      <c r="AB17" s="7">
        <v>40</v>
      </c>
      <c r="AC17" s="7">
        <v>25</v>
      </c>
      <c r="AD17" s="8">
        <f t="shared" si="2"/>
        <v>50.22222222222222</v>
      </c>
      <c r="AE17" s="8">
        <f t="shared" si="3"/>
        <v>22.106434457968213</v>
      </c>
      <c r="AF17" s="7">
        <v>0</v>
      </c>
      <c r="AG17" s="7">
        <v>2</v>
      </c>
      <c r="AH17" s="7">
        <v>3</v>
      </c>
      <c r="AI17" s="7">
        <v>29</v>
      </c>
      <c r="AJ17" s="7">
        <v>26</v>
      </c>
      <c r="AK17" s="7">
        <v>0</v>
      </c>
      <c r="AL17" s="7">
        <v>55</v>
      </c>
      <c r="AM17" s="7">
        <v>45</v>
      </c>
      <c r="AN17" s="7">
        <v>6</v>
      </c>
      <c r="AO17" s="7">
        <v>1</v>
      </c>
      <c r="AP17" s="7">
        <v>9</v>
      </c>
      <c r="AQ17" s="8">
        <f t="shared" si="5"/>
        <v>17.6</v>
      </c>
      <c r="AR17" s="8">
        <f t="shared" si="6"/>
        <v>20.00111108024863</v>
      </c>
      <c r="AS17" s="7">
        <v>0</v>
      </c>
      <c r="AT17" s="7">
        <v>32</v>
      </c>
      <c r="AU17" s="7">
        <v>40</v>
      </c>
      <c r="AV17" s="7">
        <v>60</v>
      </c>
      <c r="AW17" s="7">
        <v>0</v>
      </c>
      <c r="AX17" s="7">
        <v>0</v>
      </c>
      <c r="AY17" s="7">
        <v>0</v>
      </c>
      <c r="AZ17" s="7">
        <v>10</v>
      </c>
      <c r="BA17" s="7">
        <v>0</v>
      </c>
      <c r="BB17" s="7">
        <v>0</v>
      </c>
      <c r="BC17" s="7">
        <v>0</v>
      </c>
      <c r="BD17" s="8">
        <f t="shared" si="8"/>
        <v>14.2</v>
      </c>
      <c r="BE17" s="8">
        <f t="shared" si="9"/>
        <v>21.877436372258572</v>
      </c>
      <c r="BF17" s="5"/>
      <c r="BG17" s="6"/>
    </row>
    <row r="18" spans="2:59" ht="14.25" customHeight="1">
      <c r="B18" s="7" t="s">
        <v>27</v>
      </c>
      <c r="C18" s="7" t="s">
        <v>28</v>
      </c>
      <c r="D18" s="7">
        <v>20</v>
      </c>
      <c r="E18" s="7">
        <v>50</v>
      </c>
      <c r="F18" s="7">
        <v>25</v>
      </c>
      <c r="G18" s="7">
        <v>15</v>
      </c>
      <c r="H18" s="7">
        <v>15</v>
      </c>
      <c r="I18" s="7">
        <v>40</v>
      </c>
      <c r="J18" s="7">
        <v>60</v>
      </c>
      <c r="K18" s="7">
        <v>3</v>
      </c>
      <c r="L18" s="7">
        <v>5</v>
      </c>
      <c r="M18" s="7">
        <v>15</v>
      </c>
      <c r="N18" s="7">
        <v>8</v>
      </c>
      <c r="O18" s="8">
        <f t="shared" si="17"/>
        <v>20.666666666666668</v>
      </c>
      <c r="P18" s="8">
        <f t="shared" si="18"/>
        <v>18.553975315279473</v>
      </c>
      <c r="Q18" s="7">
        <f t="shared" si="12"/>
        <v>10</v>
      </c>
      <c r="R18" s="7"/>
      <c r="S18" s="7">
        <v>30</v>
      </c>
      <c r="T18" s="7">
        <v>1</v>
      </c>
      <c r="U18" s="7">
        <v>4</v>
      </c>
      <c r="V18" s="7">
        <v>2</v>
      </c>
      <c r="W18" s="7">
        <v>2</v>
      </c>
      <c r="X18" s="7">
        <v>12</v>
      </c>
      <c r="Y18" s="7">
        <v>4</v>
      </c>
      <c r="Z18" s="7">
        <v>3</v>
      </c>
      <c r="AA18" s="7">
        <v>5</v>
      </c>
      <c r="AB18" s="7">
        <v>32</v>
      </c>
      <c r="AC18" s="7">
        <v>15</v>
      </c>
      <c r="AD18" s="8">
        <f t="shared" si="2"/>
        <v>8.777777777777779</v>
      </c>
      <c r="AE18" s="8">
        <f t="shared" si="3"/>
        <v>9.833333333333334</v>
      </c>
      <c r="AF18" s="7">
        <v>5</v>
      </c>
      <c r="AG18" s="7">
        <v>3</v>
      </c>
      <c r="AH18" s="7">
        <v>2</v>
      </c>
      <c r="AI18" s="7">
        <v>1</v>
      </c>
      <c r="AJ18" s="7">
        <v>0</v>
      </c>
      <c r="AK18" s="7">
        <v>0.5</v>
      </c>
      <c r="AL18" s="7">
        <v>0</v>
      </c>
      <c r="AM18" s="7">
        <v>0</v>
      </c>
      <c r="AN18" s="7">
        <v>1</v>
      </c>
      <c r="AO18" s="7">
        <v>0</v>
      </c>
      <c r="AP18" s="7">
        <v>0</v>
      </c>
      <c r="AQ18" s="8">
        <f t="shared" si="5"/>
        <v>0.75</v>
      </c>
      <c r="AR18" s="8">
        <f t="shared" si="6"/>
        <v>1.034139470499238</v>
      </c>
      <c r="AS18" s="7">
        <v>1</v>
      </c>
      <c r="AT18" s="7">
        <v>0</v>
      </c>
      <c r="AU18" s="7">
        <v>1</v>
      </c>
      <c r="AV18" s="7">
        <v>0</v>
      </c>
      <c r="AW18" s="7">
        <v>0</v>
      </c>
      <c r="AX18" s="7">
        <v>1</v>
      </c>
      <c r="AY18" s="7">
        <v>4</v>
      </c>
      <c r="AZ18" s="7">
        <v>1</v>
      </c>
      <c r="BA18" s="7">
        <v>0</v>
      </c>
      <c r="BB18" s="7">
        <v>0</v>
      </c>
      <c r="BC18" s="7">
        <v>1</v>
      </c>
      <c r="BD18" s="8">
        <f t="shared" si="8"/>
        <v>0.8</v>
      </c>
      <c r="BE18" s="8">
        <f t="shared" si="9"/>
        <v>1.2292725943057183</v>
      </c>
      <c r="BF18" s="5"/>
      <c r="BG18" s="6"/>
    </row>
    <row r="19" spans="2:59" ht="14.25" customHeight="1">
      <c r="B19" s="7" t="s">
        <v>29</v>
      </c>
      <c r="C19" s="7" t="s">
        <v>30</v>
      </c>
      <c r="D19" s="7">
        <v>0</v>
      </c>
      <c r="E19" s="7">
        <v>25</v>
      </c>
      <c r="F19" s="7">
        <v>7</v>
      </c>
      <c r="G19" s="7">
        <v>6</v>
      </c>
      <c r="H19" s="7">
        <v>23</v>
      </c>
      <c r="I19" s="7">
        <v>0</v>
      </c>
      <c r="J19" s="7">
        <v>0</v>
      </c>
      <c r="K19" s="7">
        <v>30</v>
      </c>
      <c r="L19" s="7">
        <v>0</v>
      </c>
      <c r="M19" s="7">
        <v>1</v>
      </c>
      <c r="N19" s="7">
        <v>2</v>
      </c>
      <c r="O19" s="8">
        <f t="shared" si="17"/>
        <v>7.666666666666667</v>
      </c>
      <c r="P19" s="8">
        <f t="shared" si="18"/>
        <v>11.124297730643494</v>
      </c>
      <c r="Q19" s="7">
        <f t="shared" si="12"/>
        <v>0</v>
      </c>
      <c r="R19" s="7"/>
      <c r="S19" s="7">
        <v>0</v>
      </c>
      <c r="T19" s="7">
        <v>0</v>
      </c>
      <c r="U19" s="7">
        <v>1</v>
      </c>
      <c r="V19" s="7">
        <v>2</v>
      </c>
      <c r="W19" s="7">
        <v>2</v>
      </c>
      <c r="X19" s="7">
        <v>2</v>
      </c>
      <c r="Y19" s="7">
        <v>0</v>
      </c>
      <c r="Z19" s="7">
        <v>0</v>
      </c>
      <c r="AA19" s="7">
        <v>35</v>
      </c>
      <c r="AB19" s="7">
        <v>0</v>
      </c>
      <c r="AC19" s="7">
        <v>10</v>
      </c>
      <c r="AD19" s="8">
        <f t="shared" si="2"/>
        <v>5.777777777777778</v>
      </c>
      <c r="AE19" s="8">
        <f t="shared" si="3"/>
        <v>11.388346870571008</v>
      </c>
      <c r="AF19" s="7">
        <v>10</v>
      </c>
      <c r="AG19" s="7">
        <v>7</v>
      </c>
      <c r="AH19" s="7">
        <v>23</v>
      </c>
      <c r="AI19" s="7">
        <v>10</v>
      </c>
      <c r="AJ19" s="7">
        <v>9</v>
      </c>
      <c r="AK19" s="7">
        <v>18</v>
      </c>
      <c r="AL19" s="7">
        <v>6</v>
      </c>
      <c r="AM19" s="7">
        <v>4</v>
      </c>
      <c r="AN19" s="7">
        <v>15</v>
      </c>
      <c r="AO19" s="7">
        <v>8</v>
      </c>
      <c r="AP19" s="7">
        <v>12</v>
      </c>
      <c r="AQ19" s="8">
        <f t="shared" si="5"/>
        <v>11.2</v>
      </c>
      <c r="AR19" s="8">
        <f t="shared" si="6"/>
        <v>5.902918298980974</v>
      </c>
      <c r="AS19" s="7">
        <v>7</v>
      </c>
      <c r="AT19" s="7">
        <v>4</v>
      </c>
      <c r="AU19" s="7">
        <v>5</v>
      </c>
      <c r="AV19" s="7">
        <v>8</v>
      </c>
      <c r="AW19" s="7">
        <v>10</v>
      </c>
      <c r="AX19" s="7">
        <v>6</v>
      </c>
      <c r="AY19" s="7">
        <v>0</v>
      </c>
      <c r="AZ19" s="7">
        <v>8</v>
      </c>
      <c r="BA19" s="7">
        <v>11</v>
      </c>
      <c r="BB19" s="7">
        <v>12</v>
      </c>
      <c r="BC19" s="7">
        <v>16</v>
      </c>
      <c r="BD19" s="8">
        <f t="shared" si="8"/>
        <v>8</v>
      </c>
      <c r="BE19" s="8">
        <f t="shared" si="9"/>
        <v>4.546060565661952</v>
      </c>
      <c r="BF19" s="5"/>
      <c r="BG19" s="6"/>
    </row>
    <row r="20" spans="2:59" ht="14.25" customHeight="1">
      <c r="B20" s="7"/>
      <c r="C20" s="12" t="s">
        <v>31</v>
      </c>
      <c r="D20" s="7">
        <v>40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8">
        <f t="shared" si="17"/>
        <v>0</v>
      </c>
      <c r="P20" s="8">
        <f t="shared" si="18"/>
        <v>0</v>
      </c>
      <c r="Q20" s="7">
        <f t="shared" si="12"/>
        <v>20</v>
      </c>
      <c r="R20" s="7"/>
      <c r="S20" s="7">
        <v>27</v>
      </c>
      <c r="T20" s="7">
        <v>27</v>
      </c>
      <c r="U20" s="7">
        <v>3</v>
      </c>
      <c r="V20" s="7">
        <v>16</v>
      </c>
      <c r="W20" s="7">
        <v>9</v>
      </c>
      <c r="X20" s="7">
        <v>2</v>
      </c>
      <c r="Y20" s="7">
        <v>35</v>
      </c>
      <c r="Z20" s="7">
        <v>0</v>
      </c>
      <c r="AA20" s="7">
        <v>0</v>
      </c>
      <c r="AB20" s="7">
        <v>0</v>
      </c>
      <c r="AC20" s="7">
        <v>0</v>
      </c>
      <c r="AD20" s="8">
        <f t="shared" si="2"/>
        <v>7.222222222222222</v>
      </c>
      <c r="AE20" s="8">
        <f t="shared" si="3"/>
        <v>11.755613316388237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8">
        <f t="shared" si="5"/>
        <v>0</v>
      </c>
      <c r="AR20" s="8">
        <f t="shared" si="6"/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8">
        <f t="shared" si="8"/>
        <v>0</v>
      </c>
      <c r="BE20" s="8">
        <f t="shared" si="9"/>
        <v>0</v>
      </c>
      <c r="BF20" s="5"/>
      <c r="BG20" s="6"/>
    </row>
    <row r="21" spans="2:59" ht="14.25" customHeight="1">
      <c r="B21" s="7" t="s">
        <v>32</v>
      </c>
      <c r="C21" s="7" t="s">
        <v>33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f t="shared" si="17"/>
        <v>0</v>
      </c>
      <c r="P21" s="8">
        <f t="shared" si="18"/>
        <v>0</v>
      </c>
      <c r="Q21" s="7">
        <f t="shared" si="12"/>
        <v>0</v>
      </c>
      <c r="R21" s="7"/>
      <c r="S21" s="7">
        <v>0</v>
      </c>
      <c r="T21" s="7">
        <v>0</v>
      </c>
      <c r="U21" s="7">
        <v>0</v>
      </c>
      <c r="V21" s="7">
        <v>0</v>
      </c>
      <c r="W21" s="7">
        <v>1</v>
      </c>
      <c r="X21" s="7">
        <v>2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8">
        <f t="shared" si="2"/>
        <v>0.4444444444444444</v>
      </c>
      <c r="AE21" s="8">
        <f t="shared" si="3"/>
        <v>0.7264831572567789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8</v>
      </c>
      <c r="AN21" s="7">
        <v>0</v>
      </c>
      <c r="AO21" s="7">
        <v>0</v>
      </c>
      <c r="AP21" s="7">
        <v>0</v>
      </c>
      <c r="AQ21" s="8">
        <f t="shared" si="5"/>
        <v>0.8</v>
      </c>
      <c r="AR21" s="8">
        <f t="shared" si="6"/>
        <v>2.5298221281347035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8">
        <f t="shared" si="8"/>
        <v>0</v>
      </c>
      <c r="BE21" s="8">
        <f t="shared" si="9"/>
        <v>0</v>
      </c>
      <c r="BF21" s="5"/>
      <c r="BG21" s="6"/>
    </row>
    <row r="22" spans="2:59" ht="14.25" customHeight="1">
      <c r="B22" s="7" t="s">
        <v>34</v>
      </c>
      <c r="C22" s="7"/>
      <c r="D22" s="7">
        <f aca="true" t="shared" si="23" ref="D22:N22">SUM(D23:D25)</f>
        <v>55</v>
      </c>
      <c r="E22" s="7">
        <f t="shared" si="23"/>
        <v>20</v>
      </c>
      <c r="F22" s="7">
        <f t="shared" si="23"/>
        <v>1</v>
      </c>
      <c r="G22" s="7">
        <f t="shared" si="23"/>
        <v>0.1</v>
      </c>
      <c r="H22" s="7">
        <f t="shared" si="23"/>
        <v>0</v>
      </c>
      <c r="I22" s="7">
        <f t="shared" si="23"/>
        <v>0</v>
      </c>
      <c r="J22" s="7">
        <f t="shared" si="23"/>
        <v>0.1</v>
      </c>
      <c r="K22" s="7">
        <f t="shared" si="23"/>
        <v>0.1</v>
      </c>
      <c r="L22" s="7">
        <f t="shared" si="23"/>
        <v>0.1</v>
      </c>
      <c r="M22" s="7">
        <f t="shared" si="23"/>
        <v>0.1</v>
      </c>
      <c r="N22" s="7">
        <f t="shared" si="23"/>
        <v>0.1</v>
      </c>
      <c r="O22" s="8">
        <f t="shared" si="17"/>
        <v>0.17777777777777784</v>
      </c>
      <c r="P22" s="8">
        <f t="shared" si="18"/>
        <v>0.31135902820449</v>
      </c>
      <c r="Q22" s="7"/>
      <c r="R22" s="7"/>
      <c r="S22" s="7">
        <f aca="true" t="shared" si="24" ref="S22:AC22">SUM(S23:S25)</f>
        <v>6</v>
      </c>
      <c r="T22" s="7">
        <f t="shared" si="24"/>
        <v>3</v>
      </c>
      <c r="U22" s="7">
        <f t="shared" si="24"/>
        <v>2.1</v>
      </c>
      <c r="V22" s="7">
        <f t="shared" si="24"/>
        <v>0</v>
      </c>
      <c r="W22" s="7">
        <f t="shared" si="24"/>
        <v>0</v>
      </c>
      <c r="X22" s="7">
        <f t="shared" si="24"/>
        <v>0</v>
      </c>
      <c r="Y22" s="7">
        <f t="shared" si="24"/>
        <v>0</v>
      </c>
      <c r="Z22" s="7">
        <f t="shared" si="24"/>
        <v>0</v>
      </c>
      <c r="AA22" s="7">
        <f t="shared" si="24"/>
        <v>4</v>
      </c>
      <c r="AB22" s="7">
        <f t="shared" si="24"/>
        <v>0</v>
      </c>
      <c r="AC22" s="7">
        <f t="shared" si="24"/>
        <v>0</v>
      </c>
      <c r="AD22" s="8">
        <f t="shared" si="2"/>
        <v>0.6777777777777777</v>
      </c>
      <c r="AE22" s="8">
        <f t="shared" si="3"/>
        <v>1.4263395263556446</v>
      </c>
      <c r="AF22" s="7">
        <f aca="true" t="shared" si="25" ref="AF22:AP22">SUM(AF23:AF25)</f>
        <v>1</v>
      </c>
      <c r="AG22" s="7">
        <f t="shared" si="25"/>
        <v>0</v>
      </c>
      <c r="AH22" s="7">
        <f t="shared" si="25"/>
        <v>0</v>
      </c>
      <c r="AI22" s="7">
        <f t="shared" si="25"/>
        <v>0</v>
      </c>
      <c r="AJ22" s="7">
        <f t="shared" si="25"/>
        <v>0</v>
      </c>
      <c r="AK22" s="7">
        <f t="shared" si="25"/>
        <v>0</v>
      </c>
      <c r="AL22" s="7">
        <f t="shared" si="25"/>
        <v>0</v>
      </c>
      <c r="AM22" s="7">
        <f t="shared" si="25"/>
        <v>1</v>
      </c>
      <c r="AN22" s="7">
        <f t="shared" si="25"/>
        <v>0</v>
      </c>
      <c r="AO22" s="7">
        <f t="shared" si="25"/>
        <v>0</v>
      </c>
      <c r="AP22" s="7">
        <f t="shared" si="25"/>
        <v>2</v>
      </c>
      <c r="AQ22" s="8">
        <f t="shared" si="5"/>
        <v>0.3</v>
      </c>
      <c r="AR22" s="8">
        <f t="shared" si="6"/>
        <v>0.6749485577105528</v>
      </c>
      <c r="AS22" s="7">
        <f aca="true" t="shared" si="26" ref="AS22:BC22">SUM(AS23:AS25)</f>
        <v>0</v>
      </c>
      <c r="AT22" s="7">
        <f t="shared" si="26"/>
        <v>0</v>
      </c>
      <c r="AU22" s="7">
        <f t="shared" si="26"/>
        <v>0</v>
      </c>
      <c r="AV22" s="7">
        <f t="shared" si="26"/>
        <v>2</v>
      </c>
      <c r="AW22" s="7">
        <f t="shared" si="26"/>
        <v>1</v>
      </c>
      <c r="AX22" s="7">
        <f t="shared" si="26"/>
        <v>0</v>
      </c>
      <c r="AY22" s="7">
        <f t="shared" si="26"/>
        <v>0</v>
      </c>
      <c r="AZ22" s="7">
        <f t="shared" si="26"/>
        <v>0</v>
      </c>
      <c r="BA22" s="7">
        <f t="shared" si="26"/>
        <v>0</v>
      </c>
      <c r="BB22" s="7">
        <f t="shared" si="26"/>
        <v>0</v>
      </c>
      <c r="BC22" s="7">
        <f t="shared" si="26"/>
        <v>0</v>
      </c>
      <c r="BD22" s="8">
        <f t="shared" si="8"/>
        <v>0.3</v>
      </c>
      <c r="BE22" s="8">
        <f t="shared" si="9"/>
        <v>0.6749485577105528</v>
      </c>
      <c r="BF22" s="5"/>
      <c r="BG22" s="6"/>
    </row>
    <row r="23" spans="2:59" ht="14.25" customHeight="1">
      <c r="B23" s="7" t="s">
        <v>35</v>
      </c>
      <c r="C23" s="7" t="s">
        <v>36</v>
      </c>
      <c r="D23" s="7">
        <v>20</v>
      </c>
      <c r="E23" s="7">
        <v>20</v>
      </c>
      <c r="F23" s="7">
        <v>1</v>
      </c>
      <c r="G23" s="7">
        <v>0.1</v>
      </c>
      <c r="H23" s="7">
        <v>0</v>
      </c>
      <c r="I23" s="7">
        <v>0</v>
      </c>
      <c r="J23" s="7">
        <v>0.1</v>
      </c>
      <c r="K23" s="7">
        <v>0.1</v>
      </c>
      <c r="L23" s="7">
        <v>0.1</v>
      </c>
      <c r="M23" s="7">
        <v>0.1</v>
      </c>
      <c r="N23" s="7">
        <v>0.1</v>
      </c>
      <c r="O23" s="8">
        <f t="shared" si="17"/>
        <v>0.17777777777777784</v>
      </c>
      <c r="P23" s="8">
        <f t="shared" si="18"/>
        <v>0.31135902820449</v>
      </c>
      <c r="Q23" s="7">
        <f t="shared" si="12"/>
        <v>10</v>
      </c>
      <c r="R23" s="7"/>
      <c r="S23" s="7">
        <v>0</v>
      </c>
      <c r="T23" s="7">
        <v>0</v>
      </c>
      <c r="U23" s="7">
        <v>0.1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8">
        <f t="shared" si="2"/>
        <v>0.011111111111111112</v>
      </c>
      <c r="AE23" s="8">
        <f t="shared" si="3"/>
        <v>0.03333333333333334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8">
        <f t="shared" si="5"/>
        <v>0</v>
      </c>
      <c r="AR23" s="8">
        <f t="shared" si="6"/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8">
        <f t="shared" si="8"/>
        <v>0</v>
      </c>
      <c r="BE23" s="8">
        <f t="shared" si="9"/>
        <v>0</v>
      </c>
      <c r="BF23" s="5"/>
      <c r="BG23" s="6"/>
    </row>
    <row r="24" spans="2:59" ht="14.25" customHeight="1">
      <c r="B24" s="7" t="s">
        <v>37</v>
      </c>
      <c r="C24" s="7" t="s">
        <v>38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17"/>
        <v>0</v>
      </c>
      <c r="P24" s="8">
        <f t="shared" si="18"/>
        <v>0</v>
      </c>
      <c r="Q24" s="7">
        <f t="shared" si="12"/>
        <v>0</v>
      </c>
      <c r="R24" s="7"/>
      <c r="S24" s="7">
        <v>6</v>
      </c>
      <c r="T24" s="7">
        <v>3</v>
      </c>
      <c r="U24" s="7">
        <v>2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4</v>
      </c>
      <c r="AB24" s="7">
        <v>0</v>
      </c>
      <c r="AC24" s="7">
        <v>0</v>
      </c>
      <c r="AD24" s="8">
        <f t="shared" si="2"/>
        <v>0.6666666666666666</v>
      </c>
      <c r="AE24" s="8">
        <f t="shared" si="3"/>
        <v>1.4142135623730951</v>
      </c>
      <c r="AF24" s="7">
        <v>1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1</v>
      </c>
      <c r="AN24" s="7">
        <v>0</v>
      </c>
      <c r="AO24" s="7">
        <v>0</v>
      </c>
      <c r="AP24" s="7">
        <v>2</v>
      </c>
      <c r="AQ24" s="8">
        <f t="shared" si="5"/>
        <v>0.3</v>
      </c>
      <c r="AR24" s="8">
        <f t="shared" si="6"/>
        <v>0.6749485577105528</v>
      </c>
      <c r="AS24" s="7">
        <v>0</v>
      </c>
      <c r="AT24" s="7">
        <v>0</v>
      </c>
      <c r="AU24" s="7">
        <v>0</v>
      </c>
      <c r="AV24" s="7">
        <v>2</v>
      </c>
      <c r="AW24" s="7">
        <v>1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8">
        <f t="shared" si="8"/>
        <v>0.3</v>
      </c>
      <c r="BE24" s="8">
        <f t="shared" si="9"/>
        <v>0.6749485577105528</v>
      </c>
      <c r="BF24" s="5"/>
      <c r="BG24" s="6"/>
    </row>
    <row r="25" spans="2:59" ht="14.25" customHeight="1">
      <c r="B25" s="7" t="s">
        <v>39</v>
      </c>
      <c r="C25" s="7"/>
      <c r="D25" s="7">
        <v>35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f t="shared" si="17"/>
        <v>0</v>
      </c>
      <c r="P25" s="8">
        <f t="shared" si="18"/>
        <v>0</v>
      </c>
      <c r="Q25" s="7">
        <f t="shared" si="12"/>
        <v>17.5</v>
      </c>
      <c r="R25" s="7"/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8">
        <f t="shared" si="2"/>
        <v>0</v>
      </c>
      <c r="AE25" s="8">
        <f t="shared" si="3"/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8">
        <f t="shared" si="5"/>
        <v>0</v>
      </c>
      <c r="AR25" s="8">
        <f t="shared" si="6"/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8">
        <f t="shared" si="8"/>
        <v>0</v>
      </c>
      <c r="BE25" s="8">
        <f t="shared" si="9"/>
        <v>0</v>
      </c>
      <c r="BF25" s="5"/>
      <c r="BG25" s="6"/>
    </row>
    <row r="26" spans="2:59" ht="14.25" customHeight="1">
      <c r="B26" s="7" t="s">
        <v>40</v>
      </c>
      <c r="C26" s="7"/>
      <c r="D26" s="7">
        <f aca="true" t="shared" si="27" ref="D26:N26">SUM(D27:D31)</f>
        <v>50</v>
      </c>
      <c r="E26" s="7">
        <f t="shared" si="27"/>
        <v>62</v>
      </c>
      <c r="F26" s="7">
        <f t="shared" si="27"/>
        <v>16</v>
      </c>
      <c r="G26" s="7">
        <f t="shared" si="27"/>
        <v>82</v>
      </c>
      <c r="H26" s="7">
        <f t="shared" si="27"/>
        <v>63</v>
      </c>
      <c r="I26" s="7">
        <f t="shared" si="27"/>
        <v>23</v>
      </c>
      <c r="J26" s="7">
        <f t="shared" si="27"/>
        <v>33</v>
      </c>
      <c r="K26" s="7">
        <f t="shared" si="27"/>
        <v>46</v>
      </c>
      <c r="L26" s="7">
        <f t="shared" si="27"/>
        <v>47</v>
      </c>
      <c r="M26" s="7">
        <f t="shared" si="27"/>
        <v>17</v>
      </c>
      <c r="N26" s="7">
        <f t="shared" si="27"/>
        <v>39.1</v>
      </c>
      <c r="O26" s="8">
        <f t="shared" si="17"/>
        <v>40.67777777777778</v>
      </c>
      <c r="P26" s="8">
        <f t="shared" si="18"/>
        <v>21.845124042779986</v>
      </c>
      <c r="Q26" s="7"/>
      <c r="R26" s="7"/>
      <c r="S26" s="7">
        <f aca="true" t="shared" si="28" ref="S26:AC26">SUM(S27:S31)</f>
        <v>27</v>
      </c>
      <c r="T26" s="7">
        <f t="shared" si="28"/>
        <v>10</v>
      </c>
      <c r="U26" s="7">
        <f t="shared" si="28"/>
        <v>76</v>
      </c>
      <c r="V26" s="7">
        <f t="shared" si="28"/>
        <v>3</v>
      </c>
      <c r="W26" s="7">
        <f t="shared" si="28"/>
        <v>8.1</v>
      </c>
      <c r="X26" s="7">
        <f t="shared" si="28"/>
        <v>67</v>
      </c>
      <c r="Y26" s="7">
        <f t="shared" si="28"/>
        <v>6</v>
      </c>
      <c r="Z26" s="7">
        <f t="shared" si="28"/>
        <v>55</v>
      </c>
      <c r="AA26" s="7">
        <f t="shared" si="28"/>
        <v>28.1</v>
      </c>
      <c r="AB26" s="7">
        <f t="shared" si="28"/>
        <v>58.1</v>
      </c>
      <c r="AC26" s="7">
        <f t="shared" si="28"/>
        <v>25</v>
      </c>
      <c r="AD26" s="8">
        <f t="shared" si="2"/>
        <v>36.25555555555556</v>
      </c>
      <c r="AE26" s="8">
        <f t="shared" si="3"/>
        <v>28.19716790349304</v>
      </c>
      <c r="AF26" s="7">
        <f aca="true" t="shared" si="29" ref="AF26:AP26">SUM(AF27:AF31)</f>
        <v>19</v>
      </c>
      <c r="AG26" s="7">
        <f t="shared" si="29"/>
        <v>51</v>
      </c>
      <c r="AH26" s="7">
        <f t="shared" si="29"/>
        <v>47</v>
      </c>
      <c r="AI26" s="7">
        <f t="shared" si="29"/>
        <v>21</v>
      </c>
      <c r="AJ26" s="7">
        <f t="shared" si="29"/>
        <v>6.5</v>
      </c>
      <c r="AK26" s="7">
        <f t="shared" si="29"/>
        <v>0</v>
      </c>
      <c r="AL26" s="7">
        <f t="shared" si="29"/>
        <v>12</v>
      </c>
      <c r="AM26" s="7">
        <f t="shared" si="29"/>
        <v>3</v>
      </c>
      <c r="AN26" s="7">
        <f t="shared" si="29"/>
        <v>3</v>
      </c>
      <c r="AO26" s="7">
        <f t="shared" si="29"/>
        <v>4</v>
      </c>
      <c r="AP26" s="7">
        <f t="shared" si="29"/>
        <v>19</v>
      </c>
      <c r="AQ26" s="8">
        <f t="shared" si="5"/>
        <v>16.65</v>
      </c>
      <c r="AR26" s="8">
        <f t="shared" si="6"/>
        <v>18.439164237507562</v>
      </c>
      <c r="AS26" s="7">
        <f aca="true" t="shared" si="30" ref="AS26:BC26">SUM(AS27:AS31)</f>
        <v>18</v>
      </c>
      <c r="AT26" s="7">
        <f t="shared" si="30"/>
        <v>1</v>
      </c>
      <c r="AU26" s="7">
        <f t="shared" si="30"/>
        <v>4</v>
      </c>
      <c r="AV26" s="7">
        <f t="shared" si="30"/>
        <v>9</v>
      </c>
      <c r="AW26" s="7">
        <f t="shared" si="30"/>
        <v>3</v>
      </c>
      <c r="AX26" s="7">
        <f t="shared" si="30"/>
        <v>4</v>
      </c>
      <c r="AY26" s="7">
        <f t="shared" si="30"/>
        <v>6.1</v>
      </c>
      <c r="AZ26" s="7">
        <f t="shared" si="30"/>
        <v>47</v>
      </c>
      <c r="BA26" s="7">
        <f t="shared" si="30"/>
        <v>16</v>
      </c>
      <c r="BB26" s="7">
        <f t="shared" si="30"/>
        <v>0</v>
      </c>
      <c r="BC26" s="7">
        <f t="shared" si="30"/>
        <v>55</v>
      </c>
      <c r="BD26" s="8">
        <f t="shared" si="8"/>
        <v>14.51</v>
      </c>
      <c r="BE26" s="8">
        <f t="shared" si="9"/>
        <v>19.846099532821725</v>
      </c>
      <c r="BF26" s="5"/>
      <c r="BG26" s="6"/>
    </row>
    <row r="27" spans="2:59" ht="14.25" customHeight="1">
      <c r="B27" s="7"/>
      <c r="C27" s="7" t="s">
        <v>41</v>
      </c>
      <c r="D27" s="7">
        <v>0</v>
      </c>
      <c r="E27" s="7">
        <v>12</v>
      </c>
      <c r="F27" s="7">
        <v>15</v>
      </c>
      <c r="G27" s="7">
        <v>80</v>
      </c>
      <c r="H27" s="7">
        <v>33</v>
      </c>
      <c r="I27" s="7">
        <v>20</v>
      </c>
      <c r="J27" s="7">
        <v>8</v>
      </c>
      <c r="K27" s="7">
        <v>11</v>
      </c>
      <c r="L27" s="7">
        <v>17</v>
      </c>
      <c r="M27" s="7">
        <v>2</v>
      </c>
      <c r="N27" s="7">
        <v>9.1</v>
      </c>
      <c r="O27" s="8">
        <f t="shared" si="17"/>
        <v>21.677777777777777</v>
      </c>
      <c r="P27" s="8">
        <f t="shared" si="18"/>
        <v>23.572960027210083</v>
      </c>
      <c r="Q27" s="7">
        <f t="shared" si="12"/>
        <v>0</v>
      </c>
      <c r="R27" s="7"/>
      <c r="S27" s="7">
        <v>1</v>
      </c>
      <c r="T27" s="7">
        <v>2</v>
      </c>
      <c r="U27" s="7">
        <v>3</v>
      </c>
      <c r="V27" s="7">
        <v>1</v>
      </c>
      <c r="W27" s="7">
        <v>3</v>
      </c>
      <c r="X27" s="7">
        <v>7</v>
      </c>
      <c r="Y27" s="7">
        <v>4</v>
      </c>
      <c r="Z27" s="7">
        <v>32</v>
      </c>
      <c r="AA27" s="7">
        <v>2</v>
      </c>
      <c r="AB27" s="7">
        <v>11</v>
      </c>
      <c r="AC27" s="7">
        <v>3</v>
      </c>
      <c r="AD27" s="8">
        <f t="shared" si="2"/>
        <v>7.333333333333333</v>
      </c>
      <c r="AE27" s="8">
        <f t="shared" si="3"/>
        <v>9.733961166965893</v>
      </c>
      <c r="AF27" s="7">
        <v>2</v>
      </c>
      <c r="AG27" s="7">
        <v>0</v>
      </c>
      <c r="AH27" s="7">
        <v>1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1</v>
      </c>
      <c r="AO27" s="7">
        <v>0</v>
      </c>
      <c r="AP27" s="7">
        <v>1</v>
      </c>
      <c r="AQ27" s="8">
        <f t="shared" si="5"/>
        <v>0.4</v>
      </c>
      <c r="AR27" s="8">
        <f t="shared" si="6"/>
        <v>0.5163977794943222</v>
      </c>
      <c r="AS27" s="7">
        <v>0</v>
      </c>
      <c r="AT27" s="7">
        <v>0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8">
        <f t="shared" si="8"/>
        <v>0.1</v>
      </c>
      <c r="BE27" s="8">
        <f t="shared" si="9"/>
        <v>0.31622776601683794</v>
      </c>
      <c r="BF27" s="5"/>
      <c r="BG27" s="6"/>
    </row>
    <row r="28" spans="2:59" ht="14.25" customHeight="1">
      <c r="B28" s="7" t="s">
        <v>42</v>
      </c>
      <c r="C28" s="12" t="s">
        <v>43</v>
      </c>
      <c r="D28" s="7">
        <v>0</v>
      </c>
      <c r="E28" s="7">
        <v>0</v>
      </c>
      <c r="F28" s="7">
        <v>0</v>
      </c>
      <c r="G28" s="7">
        <v>2</v>
      </c>
      <c r="H28" s="7">
        <v>30</v>
      </c>
      <c r="I28" s="7">
        <v>3</v>
      </c>
      <c r="J28" s="7">
        <v>25</v>
      </c>
      <c r="K28" s="7">
        <v>35</v>
      </c>
      <c r="L28" s="7">
        <v>30</v>
      </c>
      <c r="M28" s="7">
        <v>15</v>
      </c>
      <c r="N28" s="7">
        <v>30</v>
      </c>
      <c r="O28" s="8">
        <f t="shared" si="17"/>
        <v>18.88888888888889</v>
      </c>
      <c r="P28" s="8">
        <f t="shared" si="18"/>
        <v>14.039626459101791</v>
      </c>
      <c r="Q28" s="7">
        <f t="shared" si="12"/>
        <v>0</v>
      </c>
      <c r="R28" s="7"/>
      <c r="S28" s="7">
        <v>0</v>
      </c>
      <c r="T28" s="7">
        <v>1</v>
      </c>
      <c r="U28" s="7">
        <v>70</v>
      </c>
      <c r="V28" s="7">
        <v>2</v>
      </c>
      <c r="W28" s="7">
        <v>5</v>
      </c>
      <c r="X28" s="7">
        <v>60</v>
      </c>
      <c r="Y28" s="7">
        <v>2</v>
      </c>
      <c r="Z28" s="7">
        <v>20</v>
      </c>
      <c r="AA28" s="7">
        <v>25</v>
      </c>
      <c r="AB28" s="7">
        <v>45</v>
      </c>
      <c r="AC28" s="7">
        <v>20</v>
      </c>
      <c r="AD28" s="8">
        <f t="shared" si="2"/>
        <v>27.666666666666668</v>
      </c>
      <c r="AE28" s="8">
        <f t="shared" si="3"/>
        <v>25.233905761891084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8">
        <f t="shared" si="5"/>
        <v>0</v>
      </c>
      <c r="AR28" s="8">
        <f t="shared" si="6"/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8">
        <f t="shared" si="8"/>
        <v>0</v>
      </c>
      <c r="BE28" s="8">
        <f t="shared" si="9"/>
        <v>0</v>
      </c>
      <c r="BF28" s="5"/>
      <c r="BG28" s="6"/>
    </row>
    <row r="29" spans="2:59" ht="14.25" customHeight="1">
      <c r="B29" s="7"/>
      <c r="C29" s="7" t="s">
        <v>44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8">
        <f t="shared" si="17"/>
        <v>0</v>
      </c>
      <c r="P29" s="8">
        <f t="shared" si="18"/>
        <v>0</v>
      </c>
      <c r="Q29" s="7">
        <f t="shared" si="12"/>
        <v>0</v>
      </c>
      <c r="R29" s="7"/>
      <c r="S29" s="7">
        <v>10</v>
      </c>
      <c r="T29" s="7">
        <v>6</v>
      </c>
      <c r="U29" s="7">
        <v>2</v>
      </c>
      <c r="V29" s="7">
        <v>0</v>
      </c>
      <c r="W29" s="7">
        <v>0.1</v>
      </c>
      <c r="X29" s="7">
        <v>0</v>
      </c>
      <c r="Y29" s="7">
        <v>0</v>
      </c>
      <c r="Z29" s="7">
        <v>0</v>
      </c>
      <c r="AA29" s="7">
        <v>1</v>
      </c>
      <c r="AB29" s="7">
        <v>0.1</v>
      </c>
      <c r="AC29" s="7">
        <v>2</v>
      </c>
      <c r="AD29" s="8">
        <f t="shared" si="2"/>
        <v>0.5777777777777778</v>
      </c>
      <c r="AE29" s="8">
        <f t="shared" si="3"/>
        <v>0.8671473026219042</v>
      </c>
      <c r="AF29" s="7">
        <v>17</v>
      </c>
      <c r="AG29" s="7">
        <v>51</v>
      </c>
      <c r="AH29" s="7">
        <v>45</v>
      </c>
      <c r="AI29" s="7">
        <v>20</v>
      </c>
      <c r="AJ29" s="7">
        <v>6</v>
      </c>
      <c r="AK29" s="7">
        <v>0</v>
      </c>
      <c r="AL29" s="7">
        <v>12</v>
      </c>
      <c r="AM29" s="7">
        <v>1</v>
      </c>
      <c r="AN29" s="7">
        <v>0</v>
      </c>
      <c r="AO29" s="7">
        <v>0</v>
      </c>
      <c r="AP29" s="7">
        <v>18</v>
      </c>
      <c r="AQ29" s="8">
        <f t="shared" si="5"/>
        <v>15.3</v>
      </c>
      <c r="AR29" s="8">
        <f t="shared" si="6"/>
        <v>18.826990082207924</v>
      </c>
      <c r="AS29" s="7">
        <v>18</v>
      </c>
      <c r="AT29" s="7">
        <v>0</v>
      </c>
      <c r="AU29" s="7">
        <v>3</v>
      </c>
      <c r="AV29" s="7">
        <v>8</v>
      </c>
      <c r="AW29" s="7">
        <v>1</v>
      </c>
      <c r="AX29" s="7">
        <v>3</v>
      </c>
      <c r="AY29" s="7">
        <v>1.1</v>
      </c>
      <c r="AZ29" s="7">
        <v>47</v>
      </c>
      <c r="BA29" s="7">
        <v>6</v>
      </c>
      <c r="BB29" s="7">
        <v>0</v>
      </c>
      <c r="BC29" s="7">
        <v>47</v>
      </c>
      <c r="BD29" s="8">
        <f t="shared" si="8"/>
        <v>11.61</v>
      </c>
      <c r="BE29" s="8">
        <f t="shared" si="9"/>
        <v>18.82754778391375</v>
      </c>
      <c r="BF29" s="5"/>
      <c r="BG29" s="6"/>
    </row>
    <row r="30" spans="2:59" ht="14.25" customHeight="1">
      <c r="B30" s="7" t="s">
        <v>45</v>
      </c>
      <c r="C30" s="12" t="s">
        <v>46</v>
      </c>
      <c r="D30" s="7">
        <v>50</v>
      </c>
      <c r="E30" s="7">
        <v>50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8">
        <f t="shared" si="17"/>
        <v>0.1111111111111111</v>
      </c>
      <c r="P30" s="8">
        <f t="shared" si="18"/>
        <v>0.3333333333333333</v>
      </c>
      <c r="Q30" s="7">
        <f t="shared" si="12"/>
        <v>25</v>
      </c>
      <c r="R30" s="7"/>
      <c r="S30" s="7">
        <v>1</v>
      </c>
      <c r="T30" s="7">
        <v>1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3</v>
      </c>
      <c r="AA30" s="7">
        <v>0.1</v>
      </c>
      <c r="AB30" s="7">
        <v>2</v>
      </c>
      <c r="AC30" s="7">
        <v>0</v>
      </c>
      <c r="AD30" s="8">
        <f t="shared" si="2"/>
        <v>0.6777777777777777</v>
      </c>
      <c r="AE30" s="8">
        <f t="shared" si="3"/>
        <v>1.1110555541665972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8">
        <f t="shared" si="5"/>
        <v>0</v>
      </c>
      <c r="AR30" s="8">
        <f t="shared" si="6"/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8">
        <f t="shared" si="8"/>
        <v>0</v>
      </c>
      <c r="BE30" s="8">
        <f t="shared" si="9"/>
        <v>0</v>
      </c>
      <c r="BF30" s="13"/>
      <c r="BG30" s="14"/>
    </row>
    <row r="31" spans="2:59" ht="14.25" customHeight="1">
      <c r="B31" s="7"/>
      <c r="C31" s="7" t="s">
        <v>47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8">
        <f t="shared" si="17"/>
        <v>0</v>
      </c>
      <c r="P31" s="8">
        <f t="shared" si="18"/>
        <v>0</v>
      </c>
      <c r="Q31" s="7">
        <f t="shared" si="12"/>
        <v>0</v>
      </c>
      <c r="R31" s="7"/>
      <c r="S31" s="7">
        <v>15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8">
        <f t="shared" si="2"/>
        <v>0</v>
      </c>
      <c r="AE31" s="8">
        <f t="shared" si="3"/>
        <v>0</v>
      </c>
      <c r="AF31" s="7">
        <v>0</v>
      </c>
      <c r="AG31" s="7">
        <v>0</v>
      </c>
      <c r="AH31" s="7">
        <v>1</v>
      </c>
      <c r="AI31" s="7">
        <v>0</v>
      </c>
      <c r="AJ31" s="7">
        <v>0.5</v>
      </c>
      <c r="AK31" s="7">
        <v>0</v>
      </c>
      <c r="AL31" s="7">
        <v>0</v>
      </c>
      <c r="AM31" s="7">
        <v>2</v>
      </c>
      <c r="AN31" s="7">
        <v>2</v>
      </c>
      <c r="AO31" s="7">
        <v>4</v>
      </c>
      <c r="AP31" s="7">
        <v>0</v>
      </c>
      <c r="AQ31" s="8">
        <f t="shared" si="5"/>
        <v>0.95</v>
      </c>
      <c r="AR31" s="8">
        <f t="shared" si="6"/>
        <v>1.3426756040748555</v>
      </c>
      <c r="AS31" s="7">
        <v>0</v>
      </c>
      <c r="AT31" s="7">
        <v>1</v>
      </c>
      <c r="AU31" s="7">
        <v>1</v>
      </c>
      <c r="AV31" s="7">
        <v>1</v>
      </c>
      <c r="AW31" s="7">
        <v>1</v>
      </c>
      <c r="AX31" s="7">
        <v>1</v>
      </c>
      <c r="AY31" s="7">
        <v>5</v>
      </c>
      <c r="AZ31" s="7">
        <v>0</v>
      </c>
      <c r="BA31" s="7">
        <v>10</v>
      </c>
      <c r="BB31" s="7">
        <v>0</v>
      </c>
      <c r="BC31" s="7">
        <v>8</v>
      </c>
      <c r="BD31" s="8">
        <f t="shared" si="8"/>
        <v>2.8</v>
      </c>
      <c r="BE31" s="8">
        <f t="shared" si="9"/>
        <v>3.583914681524163</v>
      </c>
      <c r="BF31" s="7"/>
      <c r="BG31" s="7"/>
    </row>
    <row r="32" spans="2:59" ht="14.25" customHeight="1">
      <c r="B32" s="7" t="s">
        <v>48</v>
      </c>
      <c r="C32" s="7"/>
      <c r="D32" s="7">
        <f aca="true" t="shared" si="31" ref="D32:N32">SUM(D33:D34)</f>
        <v>0</v>
      </c>
      <c r="E32" s="7">
        <f t="shared" si="31"/>
        <v>0</v>
      </c>
      <c r="F32" s="7">
        <f t="shared" si="31"/>
        <v>0</v>
      </c>
      <c r="G32" s="7">
        <f t="shared" si="31"/>
        <v>1</v>
      </c>
      <c r="H32" s="7">
        <f t="shared" si="31"/>
        <v>0.1</v>
      </c>
      <c r="I32" s="7">
        <f t="shared" si="31"/>
        <v>1</v>
      </c>
      <c r="J32" s="7">
        <f t="shared" si="31"/>
        <v>2</v>
      </c>
      <c r="K32" s="7">
        <f t="shared" si="31"/>
        <v>3</v>
      </c>
      <c r="L32" s="7">
        <f t="shared" si="31"/>
        <v>1</v>
      </c>
      <c r="M32" s="7">
        <f t="shared" si="31"/>
        <v>1</v>
      </c>
      <c r="N32" s="7">
        <f t="shared" si="31"/>
        <v>0</v>
      </c>
      <c r="O32" s="8">
        <f t="shared" si="17"/>
        <v>1.011111111111111</v>
      </c>
      <c r="P32" s="8">
        <f t="shared" si="18"/>
        <v>0.987983355685262</v>
      </c>
      <c r="Q32" s="7"/>
      <c r="R32" s="7"/>
      <c r="S32" s="7">
        <f aca="true" t="shared" si="32" ref="S32:AC32">SUM(S33:S34)</f>
        <v>0</v>
      </c>
      <c r="T32" s="7">
        <f t="shared" si="32"/>
        <v>0</v>
      </c>
      <c r="U32" s="7">
        <f t="shared" si="32"/>
        <v>1</v>
      </c>
      <c r="V32" s="7">
        <f t="shared" si="32"/>
        <v>0</v>
      </c>
      <c r="W32" s="7">
        <f t="shared" si="32"/>
        <v>0</v>
      </c>
      <c r="X32" s="7">
        <f t="shared" si="32"/>
        <v>1</v>
      </c>
      <c r="Y32" s="7">
        <f t="shared" si="32"/>
        <v>0</v>
      </c>
      <c r="Z32" s="7">
        <f t="shared" si="32"/>
        <v>18</v>
      </c>
      <c r="AA32" s="7">
        <f t="shared" si="32"/>
        <v>0</v>
      </c>
      <c r="AB32" s="7">
        <f t="shared" si="32"/>
        <v>2</v>
      </c>
      <c r="AC32" s="7">
        <f t="shared" si="32"/>
        <v>2</v>
      </c>
      <c r="AD32" s="8">
        <f t="shared" si="2"/>
        <v>2.6666666666666665</v>
      </c>
      <c r="AE32" s="8">
        <f t="shared" si="3"/>
        <v>5.809475019311125</v>
      </c>
      <c r="AF32" s="7">
        <f aca="true" t="shared" si="33" ref="AF32:AP32">SUM(AF33:AF34)</f>
        <v>1</v>
      </c>
      <c r="AG32" s="7">
        <f t="shared" si="33"/>
        <v>3</v>
      </c>
      <c r="AH32" s="7">
        <f t="shared" si="33"/>
        <v>0</v>
      </c>
      <c r="AI32" s="7">
        <f t="shared" si="33"/>
        <v>7</v>
      </c>
      <c r="AJ32" s="7">
        <f t="shared" si="33"/>
        <v>1</v>
      </c>
      <c r="AK32" s="7">
        <f t="shared" si="33"/>
        <v>5</v>
      </c>
      <c r="AL32" s="7">
        <f t="shared" si="33"/>
        <v>0</v>
      </c>
      <c r="AM32" s="7">
        <f t="shared" si="33"/>
        <v>10</v>
      </c>
      <c r="AN32" s="7">
        <f t="shared" si="33"/>
        <v>17</v>
      </c>
      <c r="AO32" s="7">
        <f t="shared" si="33"/>
        <v>32.1</v>
      </c>
      <c r="AP32" s="7">
        <f t="shared" si="33"/>
        <v>0</v>
      </c>
      <c r="AQ32" s="8">
        <f t="shared" si="5"/>
        <v>7.51</v>
      </c>
      <c r="AR32" s="8">
        <f t="shared" si="6"/>
        <v>10.216593256941268</v>
      </c>
      <c r="AS32" s="7">
        <f aca="true" t="shared" si="34" ref="AS32:BC32">SUM(AS33:AS34)</f>
        <v>2</v>
      </c>
      <c r="AT32" s="7">
        <f t="shared" si="34"/>
        <v>18</v>
      </c>
      <c r="AU32" s="7">
        <f t="shared" si="34"/>
        <v>8</v>
      </c>
      <c r="AV32" s="7">
        <f t="shared" si="34"/>
        <v>1</v>
      </c>
      <c r="AW32" s="7">
        <f t="shared" si="34"/>
        <v>1</v>
      </c>
      <c r="AX32" s="7">
        <f t="shared" si="34"/>
        <v>10</v>
      </c>
      <c r="AY32" s="7">
        <f t="shared" si="34"/>
        <v>13</v>
      </c>
      <c r="AZ32" s="7">
        <f t="shared" si="34"/>
        <v>2</v>
      </c>
      <c r="BA32" s="7">
        <f t="shared" si="34"/>
        <v>3</v>
      </c>
      <c r="BB32" s="7">
        <f t="shared" si="34"/>
        <v>4</v>
      </c>
      <c r="BC32" s="7">
        <f t="shared" si="34"/>
        <v>3</v>
      </c>
      <c r="BD32" s="8">
        <f t="shared" si="8"/>
        <v>6.3</v>
      </c>
      <c r="BE32" s="8">
        <f t="shared" si="9"/>
        <v>5.774464862170732</v>
      </c>
      <c r="BF32" s="15"/>
      <c r="BG32" s="3"/>
    </row>
    <row r="33" spans="2:59" ht="14.25" customHeight="1">
      <c r="B33" s="7"/>
      <c r="C33" s="7" t="s">
        <v>49</v>
      </c>
      <c r="D33" s="7">
        <v>0</v>
      </c>
      <c r="E33" s="7">
        <v>0</v>
      </c>
      <c r="F33" s="7">
        <v>0</v>
      </c>
      <c r="G33" s="7">
        <v>1</v>
      </c>
      <c r="H33" s="7">
        <v>0.1</v>
      </c>
      <c r="I33" s="7">
        <v>1</v>
      </c>
      <c r="J33" s="7">
        <v>2</v>
      </c>
      <c r="K33" s="7">
        <v>3</v>
      </c>
      <c r="L33" s="7">
        <v>1</v>
      </c>
      <c r="M33" s="7">
        <v>1</v>
      </c>
      <c r="N33" s="7">
        <v>0</v>
      </c>
      <c r="O33" s="8">
        <f t="shared" si="17"/>
        <v>1.011111111111111</v>
      </c>
      <c r="P33" s="8">
        <f t="shared" si="18"/>
        <v>0.987983355685262</v>
      </c>
      <c r="Q33" s="7">
        <f t="shared" si="12"/>
        <v>0</v>
      </c>
      <c r="R33" s="7"/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18</v>
      </c>
      <c r="AA33" s="7">
        <v>0</v>
      </c>
      <c r="AB33" s="7">
        <v>2</v>
      </c>
      <c r="AC33" s="7">
        <v>2</v>
      </c>
      <c r="AD33" s="8">
        <f t="shared" si="2"/>
        <v>2.6666666666666665</v>
      </c>
      <c r="AE33" s="8">
        <f t="shared" si="3"/>
        <v>5.809475019311125</v>
      </c>
      <c r="AF33" s="7">
        <v>0</v>
      </c>
      <c r="AG33" s="7">
        <v>2</v>
      </c>
      <c r="AH33" s="7">
        <v>0</v>
      </c>
      <c r="AI33" s="7">
        <v>3</v>
      </c>
      <c r="AJ33" s="7">
        <v>0</v>
      </c>
      <c r="AK33" s="7">
        <v>3</v>
      </c>
      <c r="AL33" s="7">
        <v>0</v>
      </c>
      <c r="AM33" s="7">
        <v>8</v>
      </c>
      <c r="AN33" s="7">
        <v>4</v>
      </c>
      <c r="AO33" s="7">
        <v>0.1</v>
      </c>
      <c r="AP33" s="7">
        <v>0</v>
      </c>
      <c r="AQ33" s="8">
        <f t="shared" si="5"/>
        <v>2.0100000000000002</v>
      </c>
      <c r="AR33" s="8">
        <f t="shared" si="6"/>
        <v>2.6163800267630166</v>
      </c>
      <c r="AS33" s="7">
        <v>2</v>
      </c>
      <c r="AT33" s="7">
        <v>0</v>
      </c>
      <c r="AU33" s="7">
        <v>6</v>
      </c>
      <c r="AV33" s="7">
        <v>0</v>
      </c>
      <c r="AW33" s="7">
        <v>0</v>
      </c>
      <c r="AX33" s="7">
        <v>7</v>
      </c>
      <c r="AY33" s="7">
        <v>7</v>
      </c>
      <c r="AZ33" s="7">
        <v>1</v>
      </c>
      <c r="BA33" s="7">
        <v>1</v>
      </c>
      <c r="BB33" s="7">
        <v>0</v>
      </c>
      <c r="BC33" s="7">
        <v>2</v>
      </c>
      <c r="BD33" s="8">
        <f t="shared" si="8"/>
        <v>2.4</v>
      </c>
      <c r="BE33" s="8">
        <f t="shared" si="9"/>
        <v>3.0258148581093915</v>
      </c>
      <c r="BF33" s="5"/>
      <c r="BG33" s="6"/>
    </row>
    <row r="34" spans="2:59" ht="14.25" customHeight="1">
      <c r="B34" s="7"/>
      <c r="C34" s="7" t="s">
        <v>50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f t="shared" si="17"/>
        <v>0</v>
      </c>
      <c r="P34" s="8">
        <f t="shared" si="18"/>
        <v>0</v>
      </c>
      <c r="Q34" s="7">
        <f t="shared" si="12"/>
        <v>0</v>
      </c>
      <c r="R34" s="7"/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8">
        <f t="shared" si="2"/>
        <v>0</v>
      </c>
      <c r="AE34" s="8">
        <f t="shared" si="3"/>
        <v>0</v>
      </c>
      <c r="AF34" s="7">
        <v>1</v>
      </c>
      <c r="AG34" s="7">
        <v>1</v>
      </c>
      <c r="AH34" s="7">
        <v>0</v>
      </c>
      <c r="AI34" s="7">
        <v>4</v>
      </c>
      <c r="AJ34" s="7">
        <v>1</v>
      </c>
      <c r="AK34" s="7">
        <v>2</v>
      </c>
      <c r="AL34" s="7">
        <v>0</v>
      </c>
      <c r="AM34" s="7">
        <v>2</v>
      </c>
      <c r="AN34" s="7">
        <v>13</v>
      </c>
      <c r="AO34" s="7">
        <v>32</v>
      </c>
      <c r="AP34" s="7">
        <v>0</v>
      </c>
      <c r="AQ34" s="8">
        <f t="shared" si="5"/>
        <v>5.5</v>
      </c>
      <c r="AR34" s="8">
        <f t="shared" si="6"/>
        <v>10.091250335480401</v>
      </c>
      <c r="AS34" s="7">
        <v>0</v>
      </c>
      <c r="AT34" s="7">
        <v>18</v>
      </c>
      <c r="AU34" s="7">
        <v>2</v>
      </c>
      <c r="AV34" s="7">
        <v>1</v>
      </c>
      <c r="AW34" s="7">
        <v>1</v>
      </c>
      <c r="AX34" s="7">
        <v>3</v>
      </c>
      <c r="AY34" s="7">
        <v>6</v>
      </c>
      <c r="AZ34" s="7">
        <v>1</v>
      </c>
      <c r="BA34" s="7">
        <v>2</v>
      </c>
      <c r="BB34" s="7">
        <v>4</v>
      </c>
      <c r="BC34" s="7">
        <v>1</v>
      </c>
      <c r="BD34" s="8">
        <f t="shared" si="8"/>
        <v>3.9</v>
      </c>
      <c r="BE34" s="8">
        <f t="shared" si="9"/>
        <v>5.216427044549853</v>
      </c>
      <c r="BF34" s="5"/>
      <c r="BG34" s="6"/>
    </row>
    <row r="35" spans="2:59" ht="14.25" customHeight="1">
      <c r="B35" s="7"/>
      <c r="C35" s="7" t="s">
        <v>51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6"/>
    </row>
    <row r="36" spans="2:59" ht="14.2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5"/>
      <c r="BG36" s="6"/>
    </row>
    <row r="37" spans="2:59" ht="14.25" customHeight="1">
      <c r="B37" s="7" t="s">
        <v>52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6"/>
    </row>
    <row r="38" spans="2:59" ht="14.25" customHeight="1">
      <c r="B38" s="7" t="s">
        <v>53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6"/>
    </row>
    <row r="39" spans="2:59" ht="14.25" customHeight="1">
      <c r="B39" s="7" t="s">
        <v>54</v>
      </c>
      <c r="C39" s="7"/>
      <c r="D39" s="7">
        <v>100</v>
      </c>
      <c r="E39" s="7">
        <v>100</v>
      </c>
      <c r="F39" s="7">
        <v>100</v>
      </c>
      <c r="G39" s="7">
        <v>100</v>
      </c>
      <c r="H39" s="7">
        <v>85</v>
      </c>
      <c r="I39" s="7">
        <v>95</v>
      </c>
      <c r="J39" s="7">
        <v>80</v>
      </c>
      <c r="K39" s="7">
        <v>95</v>
      </c>
      <c r="L39" s="7">
        <v>95</v>
      </c>
      <c r="M39" s="7">
        <v>95</v>
      </c>
      <c r="N39" s="7">
        <v>90</v>
      </c>
      <c r="O39" s="8"/>
      <c r="P39" s="8"/>
      <c r="Q39" s="7"/>
      <c r="R39" s="7"/>
      <c r="S39" s="7">
        <v>100</v>
      </c>
      <c r="T39" s="7">
        <v>100</v>
      </c>
      <c r="U39" s="7">
        <v>97</v>
      </c>
      <c r="V39" s="7">
        <v>100</v>
      </c>
      <c r="W39" s="7">
        <v>100</v>
      </c>
      <c r="X39" s="7">
        <v>97</v>
      </c>
      <c r="Y39" s="7">
        <v>98</v>
      </c>
      <c r="Z39" s="7">
        <v>98</v>
      </c>
      <c r="AA39" s="7">
        <v>100</v>
      </c>
      <c r="AB39" s="7">
        <v>99</v>
      </c>
      <c r="AC39" s="7">
        <v>100</v>
      </c>
      <c r="AD39" s="7"/>
      <c r="AE39" s="7"/>
      <c r="AF39" s="7">
        <v>100</v>
      </c>
      <c r="AG39" s="7">
        <v>100</v>
      </c>
      <c r="AH39" s="7">
        <v>97</v>
      </c>
      <c r="AI39" s="7">
        <v>100</v>
      </c>
      <c r="AJ39" s="7">
        <v>100</v>
      </c>
      <c r="AK39" s="7">
        <v>97</v>
      </c>
      <c r="AL39" s="7">
        <v>98</v>
      </c>
      <c r="AM39" s="7">
        <v>98</v>
      </c>
      <c r="AN39" s="7">
        <v>100</v>
      </c>
      <c r="AO39" s="7">
        <v>99</v>
      </c>
      <c r="AP39" s="7">
        <v>100</v>
      </c>
      <c r="AQ39" s="7"/>
      <c r="AR39" s="7"/>
      <c r="AS39" s="7">
        <v>100</v>
      </c>
      <c r="AT39" s="7">
        <v>100</v>
      </c>
      <c r="AU39" s="7">
        <v>97</v>
      </c>
      <c r="AV39" s="7">
        <v>100</v>
      </c>
      <c r="AW39" s="7">
        <v>100</v>
      </c>
      <c r="AX39" s="7">
        <v>97</v>
      </c>
      <c r="AY39" s="7">
        <v>98</v>
      </c>
      <c r="AZ39" s="7">
        <v>98</v>
      </c>
      <c r="BA39" s="7">
        <v>100</v>
      </c>
      <c r="BB39" s="7">
        <v>99</v>
      </c>
      <c r="BC39" s="7">
        <v>100</v>
      </c>
      <c r="BD39" s="7"/>
      <c r="BE39" s="7"/>
      <c r="BF39" s="13"/>
      <c r="BG39" s="14"/>
    </row>
  </sheetData>
  <sheetProtection/>
  <mergeCells count="1">
    <mergeCell ref="B2:BE2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69921875" style="1" customWidth="1"/>
    <col min="2" max="2" width="17.296875" style="1" customWidth="1"/>
    <col min="3" max="13" width="3.69921875" style="1" customWidth="1"/>
    <col min="14" max="14" width="5" style="1" customWidth="1"/>
    <col min="15" max="15" width="6.09765625" style="1" customWidth="1"/>
    <col min="16" max="26" width="3.3984375" style="1" customWidth="1"/>
    <col min="27" max="27" width="6.3984375" style="1" customWidth="1"/>
    <col min="28" max="28" width="4.3984375" style="1" customWidth="1"/>
    <col min="29" max="39" width="3.8984375" style="1" customWidth="1"/>
    <col min="40" max="40" width="6.296875" style="1" customWidth="1"/>
    <col min="41" max="41" width="4.69921875" style="1" customWidth="1"/>
    <col min="42" max="53" width="4.8984375" style="1" customWidth="1"/>
    <col min="54" max="54" width="5" style="1" customWidth="1"/>
    <col min="55" max="16384" width="10.296875" style="1" customWidth="1"/>
  </cols>
  <sheetData>
    <row r="1" spans="1:54" ht="12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</row>
    <row r="2" spans="1:54" ht="12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1"/>
    </row>
    <row r="3" spans="1:54" ht="15" customHeight="1">
      <c r="A3" s="22" t="s">
        <v>55</v>
      </c>
      <c r="B3" s="23"/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  <c r="M3" s="22" t="s">
        <v>1</v>
      </c>
      <c r="N3" s="22" t="s">
        <v>56</v>
      </c>
      <c r="O3" s="22" t="s">
        <v>57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56</v>
      </c>
      <c r="AB3" s="22" t="s">
        <v>57</v>
      </c>
      <c r="AC3" s="22" t="s">
        <v>3</v>
      </c>
      <c r="AD3" s="22" t="s">
        <v>3</v>
      </c>
      <c r="AE3" s="22" t="s">
        <v>3</v>
      </c>
      <c r="AF3" s="22" t="s">
        <v>3</v>
      </c>
      <c r="AG3" s="22" t="s">
        <v>3</v>
      </c>
      <c r="AH3" s="22" t="s">
        <v>3</v>
      </c>
      <c r="AI3" s="22" t="s">
        <v>3</v>
      </c>
      <c r="AJ3" s="22" t="s">
        <v>3</v>
      </c>
      <c r="AK3" s="22" t="s">
        <v>3</v>
      </c>
      <c r="AL3" s="22" t="s">
        <v>3</v>
      </c>
      <c r="AM3" s="22" t="s">
        <v>3</v>
      </c>
      <c r="AN3" s="22" t="s">
        <v>56</v>
      </c>
      <c r="AO3" s="22" t="s">
        <v>57</v>
      </c>
      <c r="AP3" s="22" t="s">
        <v>4</v>
      </c>
      <c r="AQ3" s="22" t="s">
        <v>4</v>
      </c>
      <c r="AR3" s="22" t="s">
        <v>4</v>
      </c>
      <c r="AS3" s="22" t="s">
        <v>4</v>
      </c>
      <c r="AT3" s="22" t="s">
        <v>4</v>
      </c>
      <c r="AU3" s="22" t="s">
        <v>4</v>
      </c>
      <c r="AV3" s="22" t="s">
        <v>4</v>
      </c>
      <c r="AW3" s="22" t="s">
        <v>4</v>
      </c>
      <c r="AX3" s="22" t="s">
        <v>4</v>
      </c>
      <c r="AY3" s="22" t="s">
        <v>4</v>
      </c>
      <c r="AZ3" s="22" t="s">
        <v>4</v>
      </c>
      <c r="BA3" s="22" t="s">
        <v>56</v>
      </c>
      <c r="BB3" s="22" t="s">
        <v>57</v>
      </c>
    </row>
    <row r="4" spans="1:54" ht="15" customHeight="1">
      <c r="A4" s="24" t="s">
        <v>58</v>
      </c>
      <c r="B4" s="25"/>
      <c r="C4" s="26">
        <v>0</v>
      </c>
      <c r="D4" s="26">
        <v>10</v>
      </c>
      <c r="E4" s="26">
        <v>20</v>
      </c>
      <c r="F4" s="26">
        <v>30</v>
      </c>
      <c r="G4" s="26">
        <v>40</v>
      </c>
      <c r="H4" s="26">
        <v>50</v>
      </c>
      <c r="I4" s="26">
        <v>60</v>
      </c>
      <c r="J4" s="26">
        <v>70</v>
      </c>
      <c r="K4" s="26">
        <v>80</v>
      </c>
      <c r="L4" s="26">
        <v>90</v>
      </c>
      <c r="M4" s="26">
        <v>100</v>
      </c>
      <c r="N4" s="27"/>
      <c r="O4" s="27"/>
      <c r="P4" s="26">
        <v>0</v>
      </c>
      <c r="Q4" s="26">
        <v>10</v>
      </c>
      <c r="R4" s="26">
        <v>20</v>
      </c>
      <c r="S4" s="26">
        <v>30</v>
      </c>
      <c r="T4" s="26">
        <v>40</v>
      </c>
      <c r="U4" s="26">
        <v>50</v>
      </c>
      <c r="V4" s="26">
        <v>60</v>
      </c>
      <c r="W4" s="26">
        <v>70</v>
      </c>
      <c r="X4" s="26">
        <v>80</v>
      </c>
      <c r="Y4" s="26">
        <v>90</v>
      </c>
      <c r="Z4" s="26">
        <v>100</v>
      </c>
      <c r="AA4" s="26"/>
      <c r="AB4" s="26"/>
      <c r="AC4" s="26">
        <v>0</v>
      </c>
      <c r="AD4" s="26">
        <v>10</v>
      </c>
      <c r="AE4" s="26">
        <v>20</v>
      </c>
      <c r="AF4" s="26">
        <v>30</v>
      </c>
      <c r="AG4" s="26">
        <v>40</v>
      </c>
      <c r="AH4" s="26">
        <v>50</v>
      </c>
      <c r="AI4" s="26">
        <v>60</v>
      </c>
      <c r="AJ4" s="26">
        <v>70</v>
      </c>
      <c r="AK4" s="26">
        <v>80</v>
      </c>
      <c r="AL4" s="26">
        <v>90</v>
      </c>
      <c r="AM4" s="26">
        <v>100</v>
      </c>
      <c r="AN4" s="26"/>
      <c r="AO4" s="26"/>
      <c r="AP4" s="26">
        <v>0</v>
      </c>
      <c r="AQ4" s="26">
        <v>10</v>
      </c>
      <c r="AR4" s="26">
        <v>20</v>
      </c>
      <c r="AS4" s="26">
        <v>30</v>
      </c>
      <c r="AT4" s="26">
        <v>40</v>
      </c>
      <c r="AU4" s="26">
        <v>50</v>
      </c>
      <c r="AV4" s="26">
        <v>60</v>
      </c>
      <c r="AW4" s="26">
        <v>70</v>
      </c>
      <c r="AX4" s="26">
        <v>80</v>
      </c>
      <c r="AY4" s="26">
        <v>90</v>
      </c>
      <c r="AZ4" s="26">
        <v>100</v>
      </c>
      <c r="BA4" s="26"/>
      <c r="BB4" s="26"/>
    </row>
    <row r="5" spans="1:54" ht="15" customHeight="1">
      <c r="A5" s="24" t="s">
        <v>5</v>
      </c>
      <c r="B5" s="25"/>
      <c r="C5" s="26">
        <f aca="true" t="shared" si="0" ref="C5:M5">SUM(C6:C8)</f>
        <v>0</v>
      </c>
      <c r="D5" s="26">
        <f t="shared" si="0"/>
        <v>0</v>
      </c>
      <c r="E5" s="26">
        <f t="shared" si="0"/>
        <v>0</v>
      </c>
      <c r="F5" s="26">
        <f t="shared" si="0"/>
        <v>1</v>
      </c>
      <c r="G5" s="26">
        <f t="shared" si="0"/>
        <v>0.1</v>
      </c>
      <c r="H5" s="26">
        <f t="shared" si="0"/>
        <v>0.1</v>
      </c>
      <c r="I5" s="26">
        <f t="shared" si="0"/>
        <v>9</v>
      </c>
      <c r="J5" s="26">
        <f t="shared" si="0"/>
        <v>29</v>
      </c>
      <c r="K5" s="26">
        <f t="shared" si="0"/>
        <v>33</v>
      </c>
      <c r="L5" s="26">
        <f t="shared" si="0"/>
        <v>16</v>
      </c>
      <c r="M5" s="26">
        <f t="shared" si="0"/>
        <v>8</v>
      </c>
      <c r="N5" s="27">
        <f>AVERAGE(E5:M5)</f>
        <v>10.68888888888889</v>
      </c>
      <c r="O5" s="27">
        <f aca="true" t="shared" si="1" ref="O5:O34">STDEV(E5:M5)</f>
        <v>12.765915991855465</v>
      </c>
      <c r="P5" s="26">
        <f aca="true" t="shared" si="2" ref="P5:Y5">SUM(P6:P8)</f>
        <v>0.1</v>
      </c>
      <c r="Q5" s="26">
        <f t="shared" si="2"/>
        <v>0</v>
      </c>
      <c r="R5" s="26">
        <f t="shared" si="2"/>
        <v>26</v>
      </c>
      <c r="S5" s="26">
        <f t="shared" si="2"/>
        <v>26</v>
      </c>
      <c r="T5" s="26">
        <f t="shared" si="2"/>
        <v>18</v>
      </c>
      <c r="U5" s="26">
        <f t="shared" si="2"/>
        <v>23</v>
      </c>
      <c r="V5" s="26">
        <f t="shared" si="2"/>
        <v>20</v>
      </c>
      <c r="W5" s="26">
        <f t="shared" si="2"/>
        <v>0</v>
      </c>
      <c r="X5" s="26">
        <f t="shared" si="2"/>
        <v>15</v>
      </c>
      <c r="Y5" s="26">
        <f t="shared" si="2"/>
        <v>16</v>
      </c>
      <c r="Z5" s="26">
        <f>SUM(Z6:Z8)</f>
        <v>32</v>
      </c>
      <c r="AA5" s="27">
        <f>AVERAGE(R5:Z5)</f>
        <v>19.555555555555557</v>
      </c>
      <c r="AB5" s="27">
        <f aca="true" t="shared" si="3" ref="AB5:AB34">STDEV(R5:Z5)</f>
        <v>9.139353247236796</v>
      </c>
      <c r="AC5" s="26">
        <f aca="true" t="shared" si="4" ref="AC5:AM5">SUM(AC6:AC8)</f>
        <v>45</v>
      </c>
      <c r="AD5" s="26">
        <f t="shared" si="4"/>
        <v>30</v>
      </c>
      <c r="AE5" s="26">
        <f t="shared" si="4"/>
        <v>48</v>
      </c>
      <c r="AF5" s="26">
        <f t="shared" si="4"/>
        <v>70</v>
      </c>
      <c r="AG5" s="26">
        <f t="shared" si="4"/>
        <v>41</v>
      </c>
      <c r="AH5" s="26">
        <f t="shared" si="4"/>
        <v>57.1</v>
      </c>
      <c r="AI5" s="26">
        <f t="shared" si="4"/>
        <v>17</v>
      </c>
      <c r="AJ5" s="26">
        <f t="shared" si="4"/>
        <v>33</v>
      </c>
      <c r="AK5" s="26">
        <f t="shared" si="4"/>
        <v>76</v>
      </c>
      <c r="AL5" s="26">
        <f t="shared" si="4"/>
        <v>83</v>
      </c>
      <c r="AM5" s="26">
        <f t="shared" si="4"/>
        <v>49</v>
      </c>
      <c r="AN5" s="27">
        <f aca="true" t="shared" si="5" ref="AN5:AN34">AVERAGE(AD5:AM5)</f>
        <v>50.410000000000004</v>
      </c>
      <c r="AO5" s="27">
        <f aca="true" t="shared" si="6" ref="AO5:AO34">STDEV(AD5:AM5)</f>
        <v>21.28569942473114</v>
      </c>
      <c r="AP5" s="26">
        <f aca="true" t="shared" si="7" ref="AP5:AZ5">SUM(AP6:AP8)</f>
        <v>44</v>
      </c>
      <c r="AQ5" s="26">
        <f t="shared" si="7"/>
        <v>30</v>
      </c>
      <c r="AR5" s="26">
        <f t="shared" si="7"/>
        <v>37</v>
      </c>
      <c r="AS5" s="26">
        <f t="shared" si="7"/>
        <v>20</v>
      </c>
      <c r="AT5" s="26">
        <f t="shared" si="7"/>
        <v>55</v>
      </c>
      <c r="AU5" s="26">
        <f t="shared" si="7"/>
        <v>58</v>
      </c>
      <c r="AV5" s="26">
        <f t="shared" si="7"/>
        <v>62</v>
      </c>
      <c r="AW5" s="26">
        <f t="shared" si="7"/>
        <v>52</v>
      </c>
      <c r="AX5" s="26">
        <f t="shared" si="7"/>
        <v>56</v>
      </c>
      <c r="AY5" s="26">
        <f t="shared" si="7"/>
        <v>107</v>
      </c>
      <c r="AZ5" s="26">
        <f t="shared" si="7"/>
        <v>81.1</v>
      </c>
      <c r="BA5" s="26">
        <f aca="true" t="shared" si="8" ref="BA5:BA34">AVERAGE(AQ5:AZ5)</f>
        <v>55.81</v>
      </c>
      <c r="BB5" s="27">
        <f aca="true" t="shared" si="9" ref="BB5:BB34">STDEV(AQ5:AZ5)</f>
        <v>24.990329240639365</v>
      </c>
    </row>
    <row r="6" spans="1:54" ht="15" customHeight="1">
      <c r="A6" s="24" t="s">
        <v>6</v>
      </c>
      <c r="B6" s="25" t="s">
        <v>7</v>
      </c>
      <c r="C6" s="26">
        <v>0</v>
      </c>
      <c r="D6" s="26">
        <v>0</v>
      </c>
      <c r="E6" s="26">
        <v>0</v>
      </c>
      <c r="F6" s="26">
        <v>1</v>
      </c>
      <c r="G6" s="26">
        <v>0</v>
      </c>
      <c r="H6" s="26">
        <v>0</v>
      </c>
      <c r="I6" s="26">
        <v>9</v>
      </c>
      <c r="J6" s="26">
        <v>26</v>
      </c>
      <c r="K6" s="26">
        <v>31</v>
      </c>
      <c r="L6" s="26">
        <v>13</v>
      </c>
      <c r="M6" s="26">
        <v>5</v>
      </c>
      <c r="N6" s="27">
        <f aca="true" t="shared" si="10" ref="N6:N34">AVERAGE(E6:M6)</f>
        <v>9.444444444444445</v>
      </c>
      <c r="O6" s="27">
        <f t="shared" si="1"/>
        <v>11.780398031381528</v>
      </c>
      <c r="P6" s="26">
        <v>0.1</v>
      </c>
      <c r="Q6" s="26">
        <v>0</v>
      </c>
      <c r="R6" s="26">
        <v>18</v>
      </c>
      <c r="S6" s="26">
        <v>25</v>
      </c>
      <c r="T6" s="26">
        <v>16</v>
      </c>
      <c r="U6" s="26">
        <v>20</v>
      </c>
      <c r="V6" s="26">
        <v>18</v>
      </c>
      <c r="W6" s="26">
        <v>0</v>
      </c>
      <c r="X6" s="26">
        <v>14</v>
      </c>
      <c r="Y6" s="26">
        <v>15</v>
      </c>
      <c r="Z6" s="26">
        <v>25</v>
      </c>
      <c r="AA6" s="27">
        <f aca="true" t="shared" si="11" ref="AA6:AA25">AVERAGE(R6:Z6)</f>
        <v>16.77777777777778</v>
      </c>
      <c r="AB6" s="27">
        <f t="shared" si="3"/>
        <v>7.429296362674224</v>
      </c>
      <c r="AC6" s="26">
        <v>13</v>
      </c>
      <c r="AD6" s="26">
        <v>10</v>
      </c>
      <c r="AE6" s="26">
        <v>43</v>
      </c>
      <c r="AF6" s="26">
        <v>40</v>
      </c>
      <c r="AG6" s="26">
        <v>13</v>
      </c>
      <c r="AH6" s="26">
        <v>40</v>
      </c>
      <c r="AI6" s="26">
        <v>13</v>
      </c>
      <c r="AJ6" s="26">
        <v>14</v>
      </c>
      <c r="AK6" s="26">
        <v>50</v>
      </c>
      <c r="AL6" s="26">
        <v>26</v>
      </c>
      <c r="AM6" s="26">
        <v>16</v>
      </c>
      <c r="AN6" s="27">
        <f t="shared" si="5"/>
        <v>26.5</v>
      </c>
      <c r="AO6" s="27">
        <f t="shared" si="6"/>
        <v>15.247950681976906</v>
      </c>
      <c r="AP6" s="26">
        <v>17</v>
      </c>
      <c r="AQ6" s="26">
        <v>20</v>
      </c>
      <c r="AR6" s="26">
        <v>26</v>
      </c>
      <c r="AS6" s="26">
        <v>13</v>
      </c>
      <c r="AT6" s="26">
        <v>40</v>
      </c>
      <c r="AU6" s="26">
        <v>50</v>
      </c>
      <c r="AV6" s="26">
        <v>24</v>
      </c>
      <c r="AW6" s="26">
        <v>30</v>
      </c>
      <c r="AX6" s="26">
        <v>43</v>
      </c>
      <c r="AY6" s="26">
        <v>85</v>
      </c>
      <c r="AZ6" s="26">
        <v>47</v>
      </c>
      <c r="BA6" s="26">
        <f t="shared" si="8"/>
        <v>37.8</v>
      </c>
      <c r="BB6" s="27">
        <f t="shared" si="9"/>
        <v>20.590181047177694</v>
      </c>
    </row>
    <row r="7" spans="1:54" ht="15" customHeight="1">
      <c r="A7" s="24" t="s">
        <v>8</v>
      </c>
      <c r="B7" s="25" t="s">
        <v>9</v>
      </c>
      <c r="C7" s="26">
        <v>0</v>
      </c>
      <c r="D7" s="26">
        <v>0</v>
      </c>
      <c r="E7" s="26">
        <v>0</v>
      </c>
      <c r="F7" s="26">
        <v>0</v>
      </c>
      <c r="G7" s="26">
        <v>0.1</v>
      </c>
      <c r="H7" s="26">
        <v>0.1</v>
      </c>
      <c r="I7" s="26">
        <v>0</v>
      </c>
      <c r="J7" s="26">
        <v>3</v>
      </c>
      <c r="K7" s="26">
        <v>2</v>
      </c>
      <c r="L7" s="26">
        <v>3</v>
      </c>
      <c r="M7" s="26">
        <v>3</v>
      </c>
      <c r="N7" s="27">
        <f t="shared" si="10"/>
        <v>1.2444444444444445</v>
      </c>
      <c r="O7" s="27">
        <f t="shared" si="1"/>
        <v>1.461258970127396</v>
      </c>
      <c r="P7" s="26">
        <v>0</v>
      </c>
      <c r="Q7" s="26">
        <v>0</v>
      </c>
      <c r="R7" s="26">
        <v>8</v>
      </c>
      <c r="S7" s="26">
        <v>1</v>
      </c>
      <c r="T7" s="26">
        <v>2</v>
      </c>
      <c r="U7" s="26">
        <v>3</v>
      </c>
      <c r="V7" s="26">
        <v>2</v>
      </c>
      <c r="W7" s="26">
        <v>0</v>
      </c>
      <c r="X7" s="26">
        <v>1</v>
      </c>
      <c r="Y7" s="26">
        <v>1</v>
      </c>
      <c r="Z7" s="26">
        <v>7</v>
      </c>
      <c r="AA7" s="27">
        <f t="shared" si="11"/>
        <v>2.7777777777777777</v>
      </c>
      <c r="AB7" s="27">
        <f t="shared" si="3"/>
        <v>2.8185890875479607</v>
      </c>
      <c r="AC7" s="26">
        <v>13</v>
      </c>
      <c r="AD7" s="26">
        <v>16</v>
      </c>
      <c r="AE7" s="26">
        <v>5</v>
      </c>
      <c r="AF7" s="26">
        <v>20</v>
      </c>
      <c r="AG7" s="26">
        <v>28</v>
      </c>
      <c r="AH7" s="26">
        <v>17</v>
      </c>
      <c r="AI7" s="26">
        <v>4</v>
      </c>
      <c r="AJ7" s="26">
        <v>19</v>
      </c>
      <c r="AK7" s="26">
        <v>26</v>
      </c>
      <c r="AL7" s="26">
        <v>33</v>
      </c>
      <c r="AM7" s="26">
        <v>33</v>
      </c>
      <c r="AN7" s="27">
        <f t="shared" si="5"/>
        <v>20.1</v>
      </c>
      <c r="AO7" s="27">
        <f t="shared" si="6"/>
        <v>10.246408584908611</v>
      </c>
      <c r="AP7" s="26">
        <v>12</v>
      </c>
      <c r="AQ7" s="26">
        <v>10</v>
      </c>
      <c r="AR7" s="26">
        <v>11</v>
      </c>
      <c r="AS7" s="26">
        <v>7</v>
      </c>
      <c r="AT7" s="26">
        <v>15</v>
      </c>
      <c r="AU7" s="26">
        <v>6</v>
      </c>
      <c r="AV7" s="26">
        <v>28</v>
      </c>
      <c r="AW7" s="26">
        <v>21</v>
      </c>
      <c r="AX7" s="26">
        <v>13</v>
      </c>
      <c r="AY7" s="26">
        <v>22</v>
      </c>
      <c r="AZ7" s="26">
        <v>34</v>
      </c>
      <c r="BA7" s="26">
        <f t="shared" si="8"/>
        <v>16.7</v>
      </c>
      <c r="BB7" s="27">
        <f t="shared" si="9"/>
        <v>9.28619046398109</v>
      </c>
    </row>
    <row r="8" spans="1:54" ht="15" customHeight="1">
      <c r="A8" s="24" t="s">
        <v>10</v>
      </c>
      <c r="B8" s="25" t="s">
        <v>11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si="10"/>
        <v>0</v>
      </c>
      <c r="O8" s="27">
        <f t="shared" si="1"/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7">
        <f t="shared" si="11"/>
        <v>0</v>
      </c>
      <c r="AB8" s="27">
        <f t="shared" si="3"/>
        <v>0</v>
      </c>
      <c r="AC8" s="26">
        <v>19</v>
      </c>
      <c r="AD8" s="26">
        <v>4</v>
      </c>
      <c r="AE8" s="26">
        <v>0</v>
      </c>
      <c r="AF8" s="26">
        <v>10</v>
      </c>
      <c r="AG8" s="26">
        <v>0</v>
      </c>
      <c r="AH8" s="26">
        <v>0.1</v>
      </c>
      <c r="AI8" s="26">
        <v>0</v>
      </c>
      <c r="AJ8" s="26">
        <v>0</v>
      </c>
      <c r="AK8" s="26">
        <v>0</v>
      </c>
      <c r="AL8" s="26">
        <v>24</v>
      </c>
      <c r="AM8" s="26">
        <v>0</v>
      </c>
      <c r="AN8" s="27">
        <f t="shared" si="5"/>
        <v>3.81</v>
      </c>
      <c r="AO8" s="27">
        <f t="shared" si="6"/>
        <v>7.794934252448829</v>
      </c>
      <c r="AP8" s="26">
        <v>15</v>
      </c>
      <c r="AQ8" s="26">
        <v>0</v>
      </c>
      <c r="AR8" s="26">
        <v>0</v>
      </c>
      <c r="AS8" s="26">
        <v>0</v>
      </c>
      <c r="AT8" s="26">
        <v>0</v>
      </c>
      <c r="AU8" s="26">
        <v>2</v>
      </c>
      <c r="AV8" s="26">
        <v>10</v>
      </c>
      <c r="AW8" s="26">
        <v>1</v>
      </c>
      <c r="AX8" s="26">
        <v>0</v>
      </c>
      <c r="AY8" s="26">
        <v>0</v>
      </c>
      <c r="AZ8" s="26">
        <v>0.1</v>
      </c>
      <c r="BA8" s="26">
        <f t="shared" si="8"/>
        <v>1.31</v>
      </c>
      <c r="BB8" s="27">
        <f t="shared" si="9"/>
        <v>3.1242599123632466</v>
      </c>
    </row>
    <row r="9" spans="1:54" ht="15" customHeight="1">
      <c r="A9" s="24" t="s">
        <v>12</v>
      </c>
      <c r="B9" s="25"/>
      <c r="C9" s="26">
        <f aca="true" t="shared" si="12" ref="C9:M9">SUM(C10:C15)</f>
        <v>60</v>
      </c>
      <c r="D9" s="26">
        <f t="shared" si="12"/>
        <v>6</v>
      </c>
      <c r="E9" s="26">
        <f t="shared" si="12"/>
        <v>23.1</v>
      </c>
      <c r="F9" s="26">
        <f t="shared" si="12"/>
        <v>5.1</v>
      </c>
      <c r="G9" s="26">
        <f t="shared" si="12"/>
        <v>18.1</v>
      </c>
      <c r="H9" s="26">
        <f t="shared" si="12"/>
        <v>2</v>
      </c>
      <c r="I9" s="26">
        <f t="shared" si="12"/>
        <v>0.2</v>
      </c>
      <c r="J9" s="26">
        <f t="shared" si="12"/>
        <v>63</v>
      </c>
      <c r="K9" s="26">
        <f t="shared" si="12"/>
        <v>76.1</v>
      </c>
      <c r="L9" s="26">
        <f t="shared" si="12"/>
        <v>23</v>
      </c>
      <c r="M9" s="26">
        <f t="shared" si="12"/>
        <v>32</v>
      </c>
      <c r="N9" s="27">
        <f>AVERAGE(E9:M9)</f>
        <v>26.955555555555556</v>
      </c>
      <c r="O9" s="27">
        <f t="shared" si="1"/>
        <v>26.610764321563142</v>
      </c>
      <c r="P9" s="26">
        <f aca="true" t="shared" si="13" ref="P9:Z9">SUM(P10:P15)</f>
        <v>92</v>
      </c>
      <c r="Q9" s="26">
        <f t="shared" si="13"/>
        <v>93</v>
      </c>
      <c r="R9" s="26">
        <f t="shared" si="13"/>
        <v>56</v>
      </c>
      <c r="S9" s="26">
        <f t="shared" si="13"/>
        <v>23</v>
      </c>
      <c r="T9" s="26">
        <f t="shared" si="13"/>
        <v>49.1</v>
      </c>
      <c r="U9" s="26">
        <f t="shared" si="13"/>
        <v>48</v>
      </c>
      <c r="V9" s="26">
        <f t="shared" si="13"/>
        <v>3</v>
      </c>
      <c r="W9" s="26">
        <f t="shared" si="13"/>
        <v>1.1</v>
      </c>
      <c r="X9" s="26">
        <f t="shared" si="13"/>
        <v>12</v>
      </c>
      <c r="Y9" s="26">
        <f t="shared" si="13"/>
        <v>1</v>
      </c>
      <c r="Z9" s="26">
        <f t="shared" si="13"/>
        <v>58</v>
      </c>
      <c r="AA9" s="27">
        <f t="shared" si="11"/>
        <v>27.91111111111111</v>
      </c>
      <c r="AB9" s="27">
        <f t="shared" si="3"/>
        <v>24.71777925120117</v>
      </c>
      <c r="AC9" s="26">
        <f aca="true" t="shared" si="14" ref="AC9:AM9">SUM(AC10:AC15)</f>
        <v>146</v>
      </c>
      <c r="AD9" s="26">
        <f t="shared" si="14"/>
        <v>82</v>
      </c>
      <c r="AE9" s="26">
        <f t="shared" si="14"/>
        <v>58.1</v>
      </c>
      <c r="AF9" s="26">
        <f t="shared" si="14"/>
        <v>35.1</v>
      </c>
      <c r="AG9" s="26">
        <f t="shared" si="14"/>
        <v>31.1</v>
      </c>
      <c r="AH9" s="26">
        <f t="shared" si="14"/>
        <v>44</v>
      </c>
      <c r="AI9" s="26">
        <f t="shared" si="14"/>
        <v>30</v>
      </c>
      <c r="AJ9" s="26">
        <f t="shared" si="14"/>
        <v>39.1</v>
      </c>
      <c r="AK9" s="26">
        <f t="shared" si="14"/>
        <v>37</v>
      </c>
      <c r="AL9" s="26">
        <f t="shared" si="14"/>
        <v>31</v>
      </c>
      <c r="AM9" s="26">
        <f t="shared" si="14"/>
        <v>61.1</v>
      </c>
      <c r="AN9" s="27">
        <f t="shared" si="5"/>
        <v>44.85</v>
      </c>
      <c r="AO9" s="27">
        <f t="shared" si="6"/>
        <v>17.034686834678116</v>
      </c>
      <c r="AP9" s="26">
        <f aca="true" t="shared" si="15" ref="AP9:AZ9">SUM(AP10:AP15)</f>
        <v>117.1</v>
      </c>
      <c r="AQ9" s="26">
        <f t="shared" si="15"/>
        <v>27</v>
      </c>
      <c r="AR9" s="26">
        <f t="shared" si="15"/>
        <v>53</v>
      </c>
      <c r="AS9" s="26">
        <f t="shared" si="15"/>
        <v>29.1</v>
      </c>
      <c r="AT9" s="26">
        <f t="shared" si="15"/>
        <v>32</v>
      </c>
      <c r="AU9" s="26">
        <f t="shared" si="15"/>
        <v>71</v>
      </c>
      <c r="AV9" s="26">
        <f t="shared" si="15"/>
        <v>38</v>
      </c>
      <c r="AW9" s="26">
        <f t="shared" si="15"/>
        <v>47.2</v>
      </c>
      <c r="AX9" s="26">
        <f t="shared" si="15"/>
        <v>23</v>
      </c>
      <c r="AY9" s="26">
        <f t="shared" si="15"/>
        <v>30.1</v>
      </c>
      <c r="AZ9" s="26">
        <f t="shared" si="15"/>
        <v>65</v>
      </c>
      <c r="BA9" s="26">
        <f t="shared" si="8"/>
        <v>41.540000000000006</v>
      </c>
      <c r="BB9" s="27">
        <f t="shared" si="9"/>
        <v>16.752923459636662</v>
      </c>
    </row>
    <row r="10" spans="1:54" ht="15" customHeight="1">
      <c r="A10" s="24" t="s">
        <v>13</v>
      </c>
      <c r="B10" s="25" t="s">
        <v>14</v>
      </c>
      <c r="C10" s="26">
        <v>0</v>
      </c>
      <c r="D10" s="26">
        <v>0</v>
      </c>
      <c r="E10" s="26">
        <v>0</v>
      </c>
      <c r="F10" s="26">
        <v>2</v>
      </c>
      <c r="G10" s="26">
        <v>7</v>
      </c>
      <c r="H10" s="26">
        <v>0</v>
      </c>
      <c r="I10" s="26">
        <v>0</v>
      </c>
      <c r="J10" s="26">
        <v>38</v>
      </c>
      <c r="K10" s="26">
        <v>76</v>
      </c>
      <c r="L10" s="26">
        <v>20</v>
      </c>
      <c r="M10" s="26">
        <v>23</v>
      </c>
      <c r="N10" s="27">
        <f>AVERAGE(E10:M10)</f>
        <v>18.444444444444443</v>
      </c>
      <c r="O10" s="27">
        <f>STDEV(E10:M10)</f>
        <v>25.348131642741993</v>
      </c>
      <c r="P10" s="26">
        <v>0</v>
      </c>
      <c r="Q10" s="26">
        <v>1</v>
      </c>
      <c r="R10" s="26">
        <v>30</v>
      </c>
      <c r="S10" s="26">
        <v>4</v>
      </c>
      <c r="T10" s="26">
        <v>27</v>
      </c>
      <c r="U10" s="26">
        <v>18</v>
      </c>
      <c r="V10" s="26">
        <v>2</v>
      </c>
      <c r="W10" s="26">
        <v>0</v>
      </c>
      <c r="X10" s="26">
        <v>1</v>
      </c>
      <c r="Y10" s="26">
        <v>0</v>
      </c>
      <c r="Z10" s="26">
        <v>3</v>
      </c>
      <c r="AA10" s="27">
        <f>AVERAGE(R10:Z10)</f>
        <v>9.444444444444445</v>
      </c>
      <c r="AB10" s="27">
        <f>STDEV(R10:Z10)</f>
        <v>12.146101340668032</v>
      </c>
      <c r="AC10" s="26">
        <v>62</v>
      </c>
      <c r="AD10" s="26">
        <v>20</v>
      </c>
      <c r="AE10" s="26">
        <v>45</v>
      </c>
      <c r="AF10" s="26">
        <v>9</v>
      </c>
      <c r="AG10" s="26">
        <v>16</v>
      </c>
      <c r="AH10" s="26">
        <v>26</v>
      </c>
      <c r="AI10" s="26">
        <v>26</v>
      </c>
      <c r="AJ10" s="26">
        <v>19</v>
      </c>
      <c r="AK10" s="26">
        <v>25</v>
      </c>
      <c r="AL10" s="26">
        <v>20</v>
      </c>
      <c r="AM10" s="26">
        <v>15</v>
      </c>
      <c r="AN10" s="27">
        <f>AVERAGE(AD10:AM10)</f>
        <v>22.1</v>
      </c>
      <c r="AO10" s="27">
        <f>STDEV(AD10:AM10)</f>
        <v>9.666091936937766</v>
      </c>
      <c r="AP10" s="26">
        <v>85</v>
      </c>
      <c r="AQ10" s="26">
        <v>16</v>
      </c>
      <c r="AR10" s="26">
        <v>5</v>
      </c>
      <c r="AS10" s="26">
        <v>15</v>
      </c>
      <c r="AT10" s="26">
        <v>0</v>
      </c>
      <c r="AU10" s="26">
        <v>12</v>
      </c>
      <c r="AV10" s="26">
        <v>19</v>
      </c>
      <c r="AW10" s="26">
        <v>23</v>
      </c>
      <c r="AX10" s="26">
        <v>7</v>
      </c>
      <c r="AY10" s="26">
        <v>0.1</v>
      </c>
      <c r="AZ10" s="26">
        <v>45</v>
      </c>
      <c r="BA10" s="27">
        <f>AVERAGE(AQ10:AZ10)</f>
        <v>14.209999999999999</v>
      </c>
      <c r="BB10" s="27">
        <f>STDEV(AQ10:AZ10)</f>
        <v>13.311519656130761</v>
      </c>
    </row>
    <row r="11" spans="1:54" ht="15" customHeight="1">
      <c r="A11" s="24" t="s">
        <v>15</v>
      </c>
      <c r="B11" s="25" t="s">
        <v>16</v>
      </c>
      <c r="C11" s="26">
        <v>0</v>
      </c>
      <c r="D11" s="26">
        <v>0</v>
      </c>
      <c r="E11" s="26">
        <v>0.1</v>
      </c>
      <c r="F11" s="26">
        <v>0.1</v>
      </c>
      <c r="G11" s="26">
        <v>1</v>
      </c>
      <c r="H11" s="26">
        <v>2</v>
      </c>
      <c r="I11" s="26">
        <v>0.1</v>
      </c>
      <c r="J11" s="26">
        <v>2</v>
      </c>
      <c r="K11" s="26">
        <v>0.1</v>
      </c>
      <c r="L11" s="26">
        <v>3</v>
      </c>
      <c r="M11" s="26">
        <v>2</v>
      </c>
      <c r="N11" s="27">
        <f t="shared" si="10"/>
        <v>1.1555555555555557</v>
      </c>
      <c r="O11" s="27">
        <f t="shared" si="1"/>
        <v>1.119275559358721</v>
      </c>
      <c r="P11" s="26">
        <v>0</v>
      </c>
      <c r="Q11" s="26">
        <v>0</v>
      </c>
      <c r="R11" s="26">
        <v>15</v>
      </c>
      <c r="S11" s="26">
        <v>7</v>
      </c>
      <c r="T11" s="26">
        <v>0.1</v>
      </c>
      <c r="U11" s="26">
        <v>3</v>
      </c>
      <c r="V11" s="26">
        <v>0</v>
      </c>
      <c r="W11" s="26">
        <v>0.1</v>
      </c>
      <c r="X11" s="26">
        <v>1</v>
      </c>
      <c r="Y11" s="26">
        <v>0</v>
      </c>
      <c r="Z11" s="26">
        <v>2</v>
      </c>
      <c r="AA11" s="27">
        <f t="shared" si="11"/>
        <v>3.1333333333333337</v>
      </c>
      <c r="AB11" s="27">
        <f t="shared" si="3"/>
        <v>4.995748192213054</v>
      </c>
      <c r="AC11" s="26">
        <v>2</v>
      </c>
      <c r="AD11" s="26">
        <v>1</v>
      </c>
      <c r="AE11" s="26">
        <v>0.1</v>
      </c>
      <c r="AF11" s="26">
        <v>0.1</v>
      </c>
      <c r="AG11" s="26">
        <v>0.1</v>
      </c>
      <c r="AH11" s="26">
        <v>1</v>
      </c>
      <c r="AI11" s="26">
        <v>1</v>
      </c>
      <c r="AJ11" s="26">
        <v>0.1</v>
      </c>
      <c r="AK11" s="26">
        <v>5</v>
      </c>
      <c r="AL11" s="26">
        <v>4</v>
      </c>
      <c r="AM11" s="26">
        <v>0.1</v>
      </c>
      <c r="AN11" s="27">
        <f t="shared" si="5"/>
        <v>1.25</v>
      </c>
      <c r="AO11" s="27">
        <f t="shared" si="6"/>
        <v>1.7771700350088433</v>
      </c>
      <c r="AP11" s="26">
        <v>0.1</v>
      </c>
      <c r="AQ11" s="26">
        <v>3</v>
      </c>
      <c r="AR11" s="26">
        <v>1</v>
      </c>
      <c r="AS11" s="26">
        <v>4</v>
      </c>
      <c r="AT11" s="26">
        <v>1</v>
      </c>
      <c r="AU11" s="26">
        <v>2</v>
      </c>
      <c r="AV11" s="26">
        <v>5</v>
      </c>
      <c r="AW11" s="26">
        <v>0.1</v>
      </c>
      <c r="AX11" s="26">
        <v>2</v>
      </c>
      <c r="AY11" s="26">
        <v>10</v>
      </c>
      <c r="AZ11" s="26">
        <v>1</v>
      </c>
      <c r="BA11" s="27">
        <f t="shared" si="8"/>
        <v>2.91</v>
      </c>
      <c r="BB11" s="27">
        <f t="shared" si="9"/>
        <v>2.91221565135551</v>
      </c>
    </row>
    <row r="12" spans="1:54" ht="15" customHeight="1">
      <c r="A12" s="24" t="s">
        <v>17</v>
      </c>
      <c r="B12" s="25" t="s">
        <v>18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7</v>
      </c>
      <c r="N12" s="27">
        <f>AVERAGE(E12:M12)</f>
        <v>0.7777777777777778</v>
      </c>
      <c r="O12" s="27">
        <f>STDEV(E12:M12)</f>
        <v>2.3333333333333335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7">
        <f>AVERAGE(R12:Z12)</f>
        <v>0</v>
      </c>
      <c r="AB12" s="27">
        <f>STDEV(R12:Z12)</f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7">
        <f>AVERAGE(AD12:AM12)</f>
        <v>0</v>
      </c>
      <c r="AO12" s="27">
        <f>STDEV(AD12:AM12)</f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0.1</v>
      </c>
      <c r="AX12" s="26">
        <v>0</v>
      </c>
      <c r="AY12" s="26">
        <v>0</v>
      </c>
      <c r="AZ12" s="26">
        <v>0</v>
      </c>
      <c r="BA12" s="27">
        <f>AVERAGE(AQ12:AZ12)</f>
        <v>0.01</v>
      </c>
      <c r="BB12" s="27">
        <f>STDEV(AQ12:AZ12)</f>
        <v>0.03162277660168379</v>
      </c>
    </row>
    <row r="13" spans="1:54" ht="15" customHeight="1">
      <c r="A13" s="24" t="s">
        <v>19</v>
      </c>
      <c r="B13" s="25" t="s">
        <v>20</v>
      </c>
      <c r="C13" s="26">
        <v>0</v>
      </c>
      <c r="D13" s="26">
        <v>0</v>
      </c>
      <c r="E13" s="26">
        <v>10</v>
      </c>
      <c r="F13" s="26">
        <v>0</v>
      </c>
      <c r="G13" s="26">
        <v>10</v>
      </c>
      <c r="H13" s="26">
        <v>0</v>
      </c>
      <c r="I13" s="26">
        <v>0</v>
      </c>
      <c r="J13" s="26">
        <v>23</v>
      </c>
      <c r="K13" s="26">
        <v>0</v>
      </c>
      <c r="L13" s="26">
        <v>0</v>
      </c>
      <c r="M13" s="26">
        <v>0</v>
      </c>
      <c r="N13" s="27">
        <f>AVERAGE(E13:M13)</f>
        <v>4.777777777777778</v>
      </c>
      <c r="O13" s="27">
        <f>STDEV(E13:M13)</f>
        <v>8.089774066341064</v>
      </c>
      <c r="P13" s="26">
        <v>22</v>
      </c>
      <c r="Q13" s="26">
        <v>20</v>
      </c>
      <c r="R13" s="26">
        <v>9</v>
      </c>
      <c r="S13" s="26">
        <v>10</v>
      </c>
      <c r="T13" s="26">
        <v>20</v>
      </c>
      <c r="U13" s="26">
        <v>27</v>
      </c>
      <c r="V13" s="26">
        <v>1</v>
      </c>
      <c r="W13" s="26">
        <v>0</v>
      </c>
      <c r="X13" s="26">
        <v>2</v>
      </c>
      <c r="Y13" s="26">
        <v>1</v>
      </c>
      <c r="Z13" s="26">
        <v>40</v>
      </c>
      <c r="AA13" s="27">
        <f>AVERAGE(R13:Z13)</f>
        <v>12.222222222222221</v>
      </c>
      <c r="AB13" s="27">
        <f>STDEV(R13:Z13)</f>
        <v>14.015864027752427</v>
      </c>
      <c r="AC13" s="26">
        <v>80</v>
      </c>
      <c r="AD13" s="26">
        <v>23</v>
      </c>
      <c r="AE13" s="26">
        <v>13</v>
      </c>
      <c r="AF13" s="26">
        <v>26</v>
      </c>
      <c r="AG13" s="26">
        <v>15</v>
      </c>
      <c r="AH13" s="26">
        <v>17</v>
      </c>
      <c r="AI13" s="26">
        <v>3</v>
      </c>
      <c r="AJ13" s="26">
        <v>20</v>
      </c>
      <c r="AK13" s="26">
        <v>7</v>
      </c>
      <c r="AL13" s="26">
        <v>7</v>
      </c>
      <c r="AM13" s="26">
        <v>16</v>
      </c>
      <c r="AN13" s="27">
        <f>AVERAGE(AD13:AM13)</f>
        <v>14.7</v>
      </c>
      <c r="AO13" s="27">
        <f>STDEV(AD13:AM13)</f>
        <v>7.3794007585681065</v>
      </c>
      <c r="AP13" s="26">
        <v>32</v>
      </c>
      <c r="AQ13" s="26">
        <v>8</v>
      </c>
      <c r="AR13" s="26">
        <v>17</v>
      </c>
      <c r="AS13" s="26">
        <v>10</v>
      </c>
      <c r="AT13" s="26">
        <v>30</v>
      </c>
      <c r="AU13" s="26">
        <v>57</v>
      </c>
      <c r="AV13" s="26">
        <v>14</v>
      </c>
      <c r="AW13" s="26">
        <v>20</v>
      </c>
      <c r="AX13" s="26">
        <v>14</v>
      </c>
      <c r="AY13" s="26">
        <v>20</v>
      </c>
      <c r="AZ13" s="26">
        <v>19</v>
      </c>
      <c r="BA13" s="26">
        <f>AVERAGE(AQ13:AZ13)</f>
        <v>20.9</v>
      </c>
      <c r="BB13" s="27">
        <f>STDEV(AQ13:AZ13)</f>
        <v>14.090579989640043</v>
      </c>
    </row>
    <row r="14" spans="1:54" ht="15" customHeight="1">
      <c r="A14" s="24" t="s">
        <v>21</v>
      </c>
      <c r="B14" s="25" t="s">
        <v>22</v>
      </c>
      <c r="C14" s="26">
        <v>60</v>
      </c>
      <c r="D14" s="26">
        <v>4</v>
      </c>
      <c r="E14" s="26">
        <v>13</v>
      </c>
      <c r="F14" s="26">
        <v>3</v>
      </c>
      <c r="G14" s="26">
        <v>0.1</v>
      </c>
      <c r="H14" s="26">
        <v>0</v>
      </c>
      <c r="I14" s="26">
        <v>0.1</v>
      </c>
      <c r="J14" s="26">
        <v>0</v>
      </c>
      <c r="K14" s="26">
        <v>0</v>
      </c>
      <c r="L14" s="26">
        <v>0</v>
      </c>
      <c r="M14" s="26">
        <v>0</v>
      </c>
      <c r="N14" s="27">
        <f t="shared" si="10"/>
        <v>1.8000000000000003</v>
      </c>
      <c r="O14" s="27">
        <f t="shared" si="1"/>
        <v>4.313641153364521</v>
      </c>
      <c r="P14" s="26">
        <v>70</v>
      </c>
      <c r="Q14" s="26">
        <v>72</v>
      </c>
      <c r="R14" s="26">
        <v>2</v>
      </c>
      <c r="S14" s="26">
        <v>2</v>
      </c>
      <c r="T14" s="26">
        <v>2</v>
      </c>
      <c r="U14" s="26">
        <v>0</v>
      </c>
      <c r="V14" s="26">
        <v>0</v>
      </c>
      <c r="W14" s="26">
        <v>1</v>
      </c>
      <c r="X14" s="26">
        <v>8</v>
      </c>
      <c r="Y14" s="26">
        <v>0</v>
      </c>
      <c r="Z14" s="26">
        <v>13</v>
      </c>
      <c r="AA14" s="27">
        <f t="shared" si="11"/>
        <v>3.111111111111111</v>
      </c>
      <c r="AB14" s="27">
        <f t="shared" si="3"/>
        <v>4.4565806523736455</v>
      </c>
      <c r="AC14" s="26">
        <v>2</v>
      </c>
      <c r="AD14" s="26">
        <v>38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30</v>
      </c>
      <c r="AN14" s="27">
        <f t="shared" si="5"/>
        <v>6.8</v>
      </c>
      <c r="AO14" s="27">
        <f t="shared" si="6"/>
        <v>14.459137825841022</v>
      </c>
      <c r="AP14" s="26">
        <v>0</v>
      </c>
      <c r="AQ14" s="26">
        <v>0</v>
      </c>
      <c r="AR14" s="26">
        <v>30</v>
      </c>
      <c r="AS14" s="26">
        <v>0.1</v>
      </c>
      <c r="AT14" s="26">
        <v>1</v>
      </c>
      <c r="AU14" s="26">
        <v>0</v>
      </c>
      <c r="AV14" s="26">
        <v>0</v>
      </c>
      <c r="AW14" s="26">
        <v>4</v>
      </c>
      <c r="AX14" s="26">
        <v>0</v>
      </c>
      <c r="AY14" s="26">
        <v>0</v>
      </c>
      <c r="AZ14" s="26">
        <v>0</v>
      </c>
      <c r="BA14" s="27">
        <f t="shared" si="8"/>
        <v>3.5100000000000002</v>
      </c>
      <c r="BB14" s="27">
        <f t="shared" si="9"/>
        <v>9.391538745061961</v>
      </c>
    </row>
    <row r="15" spans="1:54" ht="15" customHeight="1">
      <c r="A15" s="24" t="s">
        <v>59</v>
      </c>
      <c r="B15" s="25" t="s">
        <v>60</v>
      </c>
      <c r="C15" s="26">
        <v>0</v>
      </c>
      <c r="D15" s="26">
        <v>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7">
        <f>AVERAGE(E15:M15)</f>
        <v>0</v>
      </c>
      <c r="O15" s="27">
        <f>STDEV(E15:M15)</f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7">
        <f>AVERAGE(R15:Z15)</f>
        <v>0</v>
      </c>
      <c r="AB15" s="27">
        <f>STDEV(R15:Z15)</f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7">
        <f>AVERAGE(AD15:AM15)</f>
        <v>0</v>
      </c>
      <c r="AO15" s="27">
        <f>STDEV(AD15:AM15)</f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7">
        <f>AVERAGE(AQ15:AZ15)</f>
        <v>0</v>
      </c>
      <c r="BB15" s="27">
        <f>STDEV(AQ15:AZ15)</f>
        <v>0</v>
      </c>
    </row>
    <row r="16" spans="1:54" ht="15" customHeight="1">
      <c r="A16" s="24" t="s">
        <v>24</v>
      </c>
      <c r="B16" s="25"/>
      <c r="C16" s="26">
        <f aca="true" t="shared" si="16" ref="C16:M16">SUM(C17:C21)</f>
        <v>35</v>
      </c>
      <c r="D16" s="26">
        <f t="shared" si="16"/>
        <v>60</v>
      </c>
      <c r="E16" s="26">
        <f t="shared" si="16"/>
        <v>121.1</v>
      </c>
      <c r="F16" s="26">
        <f t="shared" si="16"/>
        <v>97</v>
      </c>
      <c r="G16" s="26">
        <f t="shared" si="16"/>
        <v>102</v>
      </c>
      <c r="H16" s="26">
        <f t="shared" si="16"/>
        <v>53</v>
      </c>
      <c r="I16" s="26">
        <f t="shared" si="16"/>
        <v>31</v>
      </c>
      <c r="J16" s="26">
        <f t="shared" si="16"/>
        <v>20</v>
      </c>
      <c r="K16" s="26">
        <f t="shared" si="16"/>
        <v>27</v>
      </c>
      <c r="L16" s="26">
        <f t="shared" si="16"/>
        <v>86</v>
      </c>
      <c r="M16" s="26">
        <f t="shared" si="16"/>
        <v>70</v>
      </c>
      <c r="N16" s="27">
        <f>AVERAGE(E16:M16)</f>
        <v>67.45555555555556</v>
      </c>
      <c r="O16" s="27">
        <f t="shared" si="1"/>
        <v>36.60761912195025</v>
      </c>
      <c r="P16" s="26">
        <f aca="true" t="shared" si="17" ref="P16:Z16">SUM(P17:P21)</f>
        <v>42</v>
      </c>
      <c r="Q16" s="26">
        <f t="shared" si="17"/>
        <v>26</v>
      </c>
      <c r="R16" s="26">
        <f t="shared" si="17"/>
        <v>39</v>
      </c>
      <c r="S16" s="26">
        <f t="shared" si="17"/>
        <v>65.1</v>
      </c>
      <c r="T16" s="26">
        <f t="shared" si="17"/>
        <v>88.1</v>
      </c>
      <c r="U16" s="26">
        <f t="shared" si="17"/>
        <v>41</v>
      </c>
      <c r="V16" s="26">
        <f t="shared" si="17"/>
        <v>94</v>
      </c>
      <c r="W16" s="26">
        <f t="shared" si="17"/>
        <v>106</v>
      </c>
      <c r="X16" s="26">
        <f t="shared" si="17"/>
        <v>109</v>
      </c>
      <c r="Y16" s="26">
        <f t="shared" si="17"/>
        <v>69</v>
      </c>
      <c r="Z16" s="26">
        <f t="shared" si="17"/>
        <v>59</v>
      </c>
      <c r="AA16" s="27">
        <f t="shared" si="11"/>
        <v>74.46666666666667</v>
      </c>
      <c r="AB16" s="27">
        <f t="shared" si="3"/>
        <v>26.194131022043827</v>
      </c>
      <c r="AC16" s="26">
        <f aca="true" t="shared" si="18" ref="AC16:AM16">SUM(AC17:AC21)</f>
        <v>16</v>
      </c>
      <c r="AD16" s="26">
        <f t="shared" si="18"/>
        <v>14.1</v>
      </c>
      <c r="AE16" s="26">
        <f t="shared" si="18"/>
        <v>26</v>
      </c>
      <c r="AF16" s="26">
        <f t="shared" si="18"/>
        <v>33.1</v>
      </c>
      <c r="AG16" s="26">
        <f t="shared" si="18"/>
        <v>42</v>
      </c>
      <c r="AH16" s="26">
        <f t="shared" si="18"/>
        <v>17.1</v>
      </c>
      <c r="AI16" s="26">
        <f t="shared" si="18"/>
        <v>52</v>
      </c>
      <c r="AJ16" s="26">
        <f t="shared" si="18"/>
        <v>49</v>
      </c>
      <c r="AK16" s="26">
        <f t="shared" si="18"/>
        <v>20.1</v>
      </c>
      <c r="AL16" s="26">
        <f t="shared" si="18"/>
        <v>13.1</v>
      </c>
      <c r="AM16" s="26">
        <f t="shared" si="18"/>
        <v>8</v>
      </c>
      <c r="AN16" s="27">
        <f t="shared" si="5"/>
        <v>27.45</v>
      </c>
      <c r="AO16" s="27">
        <f t="shared" si="6"/>
        <v>15.763618450935267</v>
      </c>
      <c r="AP16" s="26">
        <f aca="true" t="shared" si="19" ref="AP16:AZ16">SUM(AP17:AP21)</f>
        <v>21</v>
      </c>
      <c r="AQ16" s="26">
        <f t="shared" si="19"/>
        <v>44</v>
      </c>
      <c r="AR16" s="26">
        <f t="shared" si="19"/>
        <v>67</v>
      </c>
      <c r="AS16" s="26">
        <f t="shared" si="19"/>
        <v>62</v>
      </c>
      <c r="AT16" s="26">
        <f t="shared" si="19"/>
        <v>20.1</v>
      </c>
      <c r="AU16" s="26">
        <f t="shared" si="19"/>
        <v>10</v>
      </c>
      <c r="AV16" s="26">
        <f t="shared" si="19"/>
        <v>6</v>
      </c>
      <c r="AW16" s="26">
        <f t="shared" si="19"/>
        <v>23</v>
      </c>
      <c r="AX16" s="26">
        <f t="shared" si="19"/>
        <v>12</v>
      </c>
      <c r="AY16" s="26">
        <f t="shared" si="19"/>
        <v>8.2</v>
      </c>
      <c r="AZ16" s="26">
        <f t="shared" si="19"/>
        <v>17</v>
      </c>
      <c r="BA16" s="27">
        <f t="shared" si="8"/>
        <v>26.929999999999996</v>
      </c>
      <c r="BB16" s="27">
        <f t="shared" si="9"/>
        <v>22.57333973222985</v>
      </c>
    </row>
    <row r="17" spans="1:54" ht="15" customHeight="1">
      <c r="A17" s="24" t="s">
        <v>25</v>
      </c>
      <c r="B17" s="25" t="s">
        <v>26</v>
      </c>
      <c r="C17" s="26">
        <v>0</v>
      </c>
      <c r="D17" s="26">
        <v>0</v>
      </c>
      <c r="E17" s="26">
        <v>95</v>
      </c>
      <c r="F17" s="26">
        <v>85</v>
      </c>
      <c r="G17" s="26">
        <v>80</v>
      </c>
      <c r="H17" s="26">
        <v>21</v>
      </c>
      <c r="I17" s="26">
        <v>16</v>
      </c>
      <c r="J17" s="26">
        <v>0</v>
      </c>
      <c r="K17" s="26">
        <v>20</v>
      </c>
      <c r="L17" s="26">
        <v>78</v>
      </c>
      <c r="M17" s="26">
        <v>55</v>
      </c>
      <c r="N17" s="27">
        <f>AVERAGE(E17:M17)</f>
        <v>50</v>
      </c>
      <c r="O17" s="27">
        <f>STDEV(E17:M17)</f>
        <v>35.97916063501204</v>
      </c>
      <c r="P17" s="26">
        <v>0</v>
      </c>
      <c r="Q17" s="26">
        <v>1</v>
      </c>
      <c r="R17" s="26">
        <v>25</v>
      </c>
      <c r="S17" s="26">
        <v>60</v>
      </c>
      <c r="T17" s="26">
        <v>85</v>
      </c>
      <c r="U17" s="26">
        <v>30</v>
      </c>
      <c r="V17" s="26">
        <v>66</v>
      </c>
      <c r="W17" s="26">
        <v>97</v>
      </c>
      <c r="X17" s="26">
        <v>70</v>
      </c>
      <c r="Y17" s="26">
        <v>40</v>
      </c>
      <c r="Z17" s="26">
        <v>47</v>
      </c>
      <c r="AA17" s="27">
        <f>AVERAGE(R17:Z17)</f>
        <v>57.77777777777778</v>
      </c>
      <c r="AB17" s="27">
        <f>STDEV(R17:Z17)</f>
        <v>24.44267670375821</v>
      </c>
      <c r="AC17" s="26">
        <v>0</v>
      </c>
      <c r="AD17" s="26">
        <v>4</v>
      </c>
      <c r="AE17" s="26">
        <v>4</v>
      </c>
      <c r="AF17" s="26">
        <v>21</v>
      </c>
      <c r="AG17" s="26">
        <v>27</v>
      </c>
      <c r="AH17" s="26">
        <v>0</v>
      </c>
      <c r="AI17" s="26">
        <v>45</v>
      </c>
      <c r="AJ17" s="26">
        <v>33</v>
      </c>
      <c r="AK17" s="26">
        <v>7</v>
      </c>
      <c r="AL17" s="26">
        <v>5</v>
      </c>
      <c r="AM17" s="26">
        <v>8</v>
      </c>
      <c r="AN17" s="27">
        <f>AVERAGE(AD17:AM17)</f>
        <v>15.4</v>
      </c>
      <c r="AO17" s="27">
        <f>STDEV(AD17:AM17)</f>
        <v>15.211107052998404</v>
      </c>
      <c r="AP17" s="26">
        <v>0</v>
      </c>
      <c r="AQ17" s="26">
        <v>37</v>
      </c>
      <c r="AR17" s="26">
        <v>60</v>
      </c>
      <c r="AS17" s="26">
        <v>44</v>
      </c>
      <c r="AT17" s="26">
        <v>0</v>
      </c>
      <c r="AU17" s="26">
        <v>0</v>
      </c>
      <c r="AV17" s="26">
        <v>0</v>
      </c>
      <c r="AW17" s="26">
        <v>12</v>
      </c>
      <c r="AX17" s="26">
        <v>0</v>
      </c>
      <c r="AY17" s="26">
        <v>0.1</v>
      </c>
      <c r="AZ17" s="26">
        <v>0</v>
      </c>
      <c r="BA17" s="27">
        <f>AVERAGE(AQ17:AZ17)</f>
        <v>15.309999999999999</v>
      </c>
      <c r="BB17" s="27">
        <f>STDEV(AQ17:AZ17)</f>
        <v>22.864453245643602</v>
      </c>
    </row>
    <row r="18" spans="1:54" ht="15" customHeight="1">
      <c r="A18" s="24" t="s">
        <v>27</v>
      </c>
      <c r="B18" s="25" t="s">
        <v>28</v>
      </c>
      <c r="C18" s="26">
        <v>20</v>
      </c>
      <c r="D18" s="26">
        <v>25</v>
      </c>
      <c r="E18" s="26">
        <v>18</v>
      </c>
      <c r="F18" s="26">
        <v>7</v>
      </c>
      <c r="G18" s="26">
        <v>10</v>
      </c>
      <c r="H18" s="26">
        <v>25</v>
      </c>
      <c r="I18" s="26">
        <v>13</v>
      </c>
      <c r="J18" s="26">
        <v>2</v>
      </c>
      <c r="K18" s="26">
        <v>5</v>
      </c>
      <c r="L18" s="26">
        <v>6</v>
      </c>
      <c r="M18" s="26">
        <v>12</v>
      </c>
      <c r="N18" s="27">
        <f t="shared" si="10"/>
        <v>10.88888888888889</v>
      </c>
      <c r="O18" s="27">
        <f t="shared" si="1"/>
        <v>7.1492035298424055</v>
      </c>
      <c r="P18" s="26">
        <v>30</v>
      </c>
      <c r="Q18" s="26">
        <v>10</v>
      </c>
      <c r="R18" s="26">
        <v>10</v>
      </c>
      <c r="S18" s="26">
        <v>2</v>
      </c>
      <c r="T18" s="26">
        <v>2</v>
      </c>
      <c r="U18" s="26">
        <v>4</v>
      </c>
      <c r="V18" s="26">
        <v>2</v>
      </c>
      <c r="W18" s="26">
        <v>2</v>
      </c>
      <c r="X18" s="26">
        <v>4</v>
      </c>
      <c r="Y18" s="26">
        <v>28</v>
      </c>
      <c r="Z18" s="26">
        <v>6</v>
      </c>
      <c r="AA18" s="27">
        <f t="shared" si="11"/>
        <v>6.666666666666667</v>
      </c>
      <c r="AB18" s="27">
        <f t="shared" si="3"/>
        <v>8.426149773176359</v>
      </c>
      <c r="AC18" s="26">
        <v>4</v>
      </c>
      <c r="AD18" s="26">
        <v>1</v>
      </c>
      <c r="AE18" s="26">
        <v>2</v>
      </c>
      <c r="AF18" s="26">
        <v>0.1</v>
      </c>
      <c r="AG18" s="26">
        <v>0</v>
      </c>
      <c r="AH18" s="26">
        <v>0.1</v>
      </c>
      <c r="AI18" s="26">
        <v>0</v>
      </c>
      <c r="AJ18" s="26">
        <v>0</v>
      </c>
      <c r="AK18" s="26">
        <v>0.1</v>
      </c>
      <c r="AL18" s="26">
        <v>0.1</v>
      </c>
      <c r="AM18" s="26">
        <v>0</v>
      </c>
      <c r="AN18" s="27">
        <f t="shared" si="5"/>
        <v>0.34</v>
      </c>
      <c r="AO18" s="27">
        <f t="shared" si="6"/>
        <v>0.656928881657334</v>
      </c>
      <c r="AP18" s="26">
        <v>1</v>
      </c>
      <c r="AQ18" s="26">
        <v>0</v>
      </c>
      <c r="AR18" s="26">
        <v>0</v>
      </c>
      <c r="AS18" s="26">
        <v>0</v>
      </c>
      <c r="AT18" s="26">
        <v>0.1</v>
      </c>
      <c r="AU18" s="26">
        <v>2</v>
      </c>
      <c r="AV18" s="26">
        <v>5</v>
      </c>
      <c r="AW18" s="26">
        <v>1</v>
      </c>
      <c r="AX18" s="26">
        <v>2</v>
      </c>
      <c r="AY18" s="26">
        <v>0.1</v>
      </c>
      <c r="AZ18" s="26">
        <v>1</v>
      </c>
      <c r="BA18" s="27">
        <f t="shared" si="8"/>
        <v>1.1199999999999999</v>
      </c>
      <c r="BB18" s="27">
        <f t="shared" si="9"/>
        <v>1.5802953310483876</v>
      </c>
    </row>
    <row r="19" spans="1:54" ht="15" customHeight="1">
      <c r="A19" s="24" t="s">
        <v>29</v>
      </c>
      <c r="B19" s="25" t="s">
        <v>30</v>
      </c>
      <c r="C19" s="26">
        <v>0</v>
      </c>
      <c r="D19" s="26">
        <v>35</v>
      </c>
      <c r="E19" s="26">
        <v>8</v>
      </c>
      <c r="F19" s="26">
        <v>5</v>
      </c>
      <c r="G19" s="26">
        <v>12</v>
      </c>
      <c r="H19" s="26">
        <v>7</v>
      </c>
      <c r="I19" s="26">
        <v>2</v>
      </c>
      <c r="J19" s="26">
        <v>18</v>
      </c>
      <c r="K19" s="26">
        <v>2</v>
      </c>
      <c r="L19" s="26">
        <v>2</v>
      </c>
      <c r="M19" s="26">
        <v>3</v>
      </c>
      <c r="N19" s="27">
        <f>AVERAGE(E19:M19)</f>
        <v>6.555555555555555</v>
      </c>
      <c r="O19" s="27">
        <f>STDEV(E19:M19)</f>
        <v>5.479760740924532</v>
      </c>
      <c r="P19" s="26">
        <v>0</v>
      </c>
      <c r="Q19" s="26">
        <v>0</v>
      </c>
      <c r="R19" s="26">
        <v>3</v>
      </c>
      <c r="S19" s="26">
        <v>0.1</v>
      </c>
      <c r="T19" s="26">
        <v>1</v>
      </c>
      <c r="U19" s="26">
        <v>2</v>
      </c>
      <c r="V19" s="26">
        <v>2</v>
      </c>
      <c r="W19" s="26">
        <v>5</v>
      </c>
      <c r="X19" s="26">
        <v>35</v>
      </c>
      <c r="Y19" s="26">
        <v>0</v>
      </c>
      <c r="Z19" s="26">
        <v>6</v>
      </c>
      <c r="AA19" s="27">
        <f>AVERAGE(R19:Z19)</f>
        <v>6.011111111111111</v>
      </c>
      <c r="AB19" s="27">
        <f>STDEV(R19:Z19)</f>
        <v>11.061243651195426</v>
      </c>
      <c r="AC19" s="26">
        <v>12</v>
      </c>
      <c r="AD19" s="26">
        <v>9</v>
      </c>
      <c r="AE19" s="26">
        <v>20</v>
      </c>
      <c r="AF19" s="26">
        <v>12</v>
      </c>
      <c r="AG19" s="26">
        <v>15</v>
      </c>
      <c r="AH19" s="26">
        <v>17</v>
      </c>
      <c r="AI19" s="26">
        <v>7</v>
      </c>
      <c r="AJ19" s="26">
        <v>8</v>
      </c>
      <c r="AK19" s="26">
        <v>13</v>
      </c>
      <c r="AL19" s="26">
        <v>8</v>
      </c>
      <c r="AM19" s="26">
        <v>0</v>
      </c>
      <c r="AN19" s="27">
        <f>AVERAGE(AD19:AM19)</f>
        <v>10.9</v>
      </c>
      <c r="AO19" s="27">
        <f>STDEV(AD19:AM19)</f>
        <v>5.743595467030117</v>
      </c>
      <c r="AP19" s="26">
        <v>20</v>
      </c>
      <c r="AQ19" s="26">
        <v>7</v>
      </c>
      <c r="AR19" s="26">
        <v>7</v>
      </c>
      <c r="AS19" s="26">
        <v>18</v>
      </c>
      <c r="AT19" s="26">
        <v>20</v>
      </c>
      <c r="AU19" s="26">
        <v>8</v>
      </c>
      <c r="AV19" s="26">
        <v>1</v>
      </c>
      <c r="AW19" s="26">
        <v>10</v>
      </c>
      <c r="AX19" s="26">
        <v>10</v>
      </c>
      <c r="AY19" s="26">
        <v>8</v>
      </c>
      <c r="AZ19" s="26">
        <v>16</v>
      </c>
      <c r="BA19" s="27">
        <f>AVERAGE(AQ19:AZ19)</f>
        <v>10.5</v>
      </c>
      <c r="BB19" s="27">
        <f>STDEV(AQ19:AZ19)</f>
        <v>5.816642788871716</v>
      </c>
    </row>
    <row r="20" spans="1:54" ht="15" customHeight="1">
      <c r="A20" s="24" t="s">
        <v>61</v>
      </c>
      <c r="B20" s="25" t="s">
        <v>62</v>
      </c>
      <c r="C20" s="26">
        <v>15</v>
      </c>
      <c r="D20" s="26">
        <v>0</v>
      </c>
      <c r="E20" s="26">
        <v>0.1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f t="shared" si="10"/>
        <v>0.011111111111111112</v>
      </c>
      <c r="O20" s="27">
        <f t="shared" si="1"/>
        <v>0.03333333333333334</v>
      </c>
      <c r="P20" s="26">
        <v>12</v>
      </c>
      <c r="Q20" s="26">
        <v>15</v>
      </c>
      <c r="R20" s="26">
        <v>1</v>
      </c>
      <c r="S20" s="26">
        <v>3</v>
      </c>
      <c r="T20" s="26">
        <v>0.1</v>
      </c>
      <c r="U20" s="26">
        <v>3</v>
      </c>
      <c r="V20" s="26">
        <v>24</v>
      </c>
      <c r="W20" s="26">
        <v>0</v>
      </c>
      <c r="X20" s="26">
        <v>0</v>
      </c>
      <c r="Y20" s="26">
        <v>1</v>
      </c>
      <c r="Z20" s="26">
        <v>0</v>
      </c>
      <c r="AA20" s="27">
        <f>AVERAGE(R20:Z20)</f>
        <v>3.566666666666667</v>
      </c>
      <c r="AB20" s="27">
        <f t="shared" si="3"/>
        <v>7.758221445666526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7">
        <f t="shared" si="5"/>
        <v>0</v>
      </c>
      <c r="AO20" s="27">
        <f t="shared" si="6"/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7">
        <f t="shared" si="8"/>
        <v>0</v>
      </c>
      <c r="BB20" s="27">
        <f t="shared" si="9"/>
        <v>0</v>
      </c>
    </row>
    <row r="21" spans="1:54" ht="15" customHeight="1">
      <c r="A21" s="24" t="s">
        <v>32</v>
      </c>
      <c r="B21" s="25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f t="shared" si="10"/>
        <v>0</v>
      </c>
      <c r="O21" s="27">
        <f t="shared" si="1"/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2</v>
      </c>
      <c r="V21" s="26">
        <v>0</v>
      </c>
      <c r="W21" s="26">
        <v>2</v>
      </c>
      <c r="X21" s="26">
        <v>0</v>
      </c>
      <c r="Y21" s="26">
        <v>0</v>
      </c>
      <c r="Z21" s="26">
        <v>0</v>
      </c>
      <c r="AA21" s="27">
        <f t="shared" si="11"/>
        <v>0.4444444444444444</v>
      </c>
      <c r="AB21" s="27">
        <f t="shared" si="3"/>
        <v>0.8819171036881969</v>
      </c>
      <c r="AC21" s="26">
        <v>0</v>
      </c>
      <c r="AD21" s="26">
        <v>0.1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8</v>
      </c>
      <c r="AK21" s="26">
        <v>0</v>
      </c>
      <c r="AL21" s="26">
        <v>0</v>
      </c>
      <c r="AM21" s="26">
        <v>0</v>
      </c>
      <c r="AN21" s="27">
        <f t="shared" si="5"/>
        <v>0.8099999999999999</v>
      </c>
      <c r="AO21" s="27">
        <f t="shared" si="6"/>
        <v>2.52650395254435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7">
        <f t="shared" si="8"/>
        <v>0</v>
      </c>
      <c r="BB21" s="27">
        <f t="shared" si="9"/>
        <v>0</v>
      </c>
    </row>
    <row r="22" spans="1:54" ht="15" customHeight="1">
      <c r="A22" s="24" t="s">
        <v>34</v>
      </c>
      <c r="B22" s="25"/>
      <c r="C22" s="26">
        <f aca="true" t="shared" si="20" ref="C22:M22">SUM(C23:C25)</f>
        <v>40</v>
      </c>
      <c r="D22" s="26">
        <f t="shared" si="20"/>
        <v>4</v>
      </c>
      <c r="E22" s="26">
        <f t="shared" si="20"/>
        <v>0</v>
      </c>
      <c r="F22" s="26">
        <f t="shared" si="20"/>
        <v>0</v>
      </c>
      <c r="G22" s="26">
        <f t="shared" si="20"/>
        <v>0</v>
      </c>
      <c r="H22" s="26">
        <f t="shared" si="20"/>
        <v>0</v>
      </c>
      <c r="I22" s="26">
        <f t="shared" si="20"/>
        <v>0.1</v>
      </c>
      <c r="J22" s="26">
        <f t="shared" si="20"/>
        <v>0</v>
      </c>
      <c r="K22" s="26">
        <f t="shared" si="20"/>
        <v>0</v>
      </c>
      <c r="L22" s="26">
        <f t="shared" si="20"/>
        <v>0</v>
      </c>
      <c r="M22" s="26">
        <f t="shared" si="20"/>
        <v>0</v>
      </c>
      <c r="N22" s="27">
        <f>AVERAGE(E22:M22)</f>
        <v>0.011111111111111112</v>
      </c>
      <c r="O22" s="27">
        <f t="shared" si="1"/>
        <v>0.03333333333333334</v>
      </c>
      <c r="P22" s="26">
        <f aca="true" t="shared" si="21" ref="P22:Z22">SUM(P23:P25)</f>
        <v>3</v>
      </c>
      <c r="Q22" s="26">
        <f t="shared" si="21"/>
        <v>0.1</v>
      </c>
      <c r="R22" s="26">
        <f t="shared" si="21"/>
        <v>3</v>
      </c>
      <c r="S22" s="26">
        <f t="shared" si="21"/>
        <v>0</v>
      </c>
      <c r="T22" s="26">
        <f t="shared" si="21"/>
        <v>0</v>
      </c>
      <c r="U22" s="26">
        <f t="shared" si="21"/>
        <v>0</v>
      </c>
      <c r="V22" s="26">
        <f t="shared" si="21"/>
        <v>0</v>
      </c>
      <c r="W22" s="26">
        <f t="shared" si="21"/>
        <v>0</v>
      </c>
      <c r="X22" s="26">
        <f t="shared" si="21"/>
        <v>2</v>
      </c>
      <c r="Y22" s="26">
        <f t="shared" si="21"/>
        <v>0</v>
      </c>
      <c r="Z22" s="26">
        <f t="shared" si="21"/>
        <v>0</v>
      </c>
      <c r="AA22" s="27">
        <f t="shared" si="11"/>
        <v>0.5555555555555556</v>
      </c>
      <c r="AB22" s="27">
        <f t="shared" si="3"/>
        <v>1.130388330520878</v>
      </c>
      <c r="AC22" s="26">
        <f aca="true" t="shared" si="22" ref="AC22:AM22">SUM(AC23:AC25)</f>
        <v>0</v>
      </c>
      <c r="AD22" s="26">
        <f t="shared" si="22"/>
        <v>0</v>
      </c>
      <c r="AE22" s="26">
        <f t="shared" si="22"/>
        <v>0</v>
      </c>
      <c r="AF22" s="26">
        <f t="shared" si="22"/>
        <v>0</v>
      </c>
      <c r="AG22" s="26">
        <f t="shared" si="22"/>
        <v>0</v>
      </c>
      <c r="AH22" s="26">
        <f t="shared" si="22"/>
        <v>0</v>
      </c>
      <c r="AI22" s="26">
        <f t="shared" si="22"/>
        <v>0</v>
      </c>
      <c r="AJ22" s="26">
        <f t="shared" si="22"/>
        <v>0.1</v>
      </c>
      <c r="AK22" s="26">
        <f t="shared" si="22"/>
        <v>0</v>
      </c>
      <c r="AL22" s="26">
        <f t="shared" si="22"/>
        <v>0</v>
      </c>
      <c r="AM22" s="26">
        <f t="shared" si="22"/>
        <v>1</v>
      </c>
      <c r="AN22" s="27">
        <f t="shared" si="5"/>
        <v>0.11000000000000001</v>
      </c>
      <c r="AO22" s="27">
        <f t="shared" si="6"/>
        <v>0.3142893217686178</v>
      </c>
      <c r="AP22" s="26">
        <f aca="true" t="shared" si="23" ref="AP22:AZ22">SUM(AP23:AP25)</f>
        <v>0</v>
      </c>
      <c r="AQ22" s="26">
        <f t="shared" si="23"/>
        <v>0</v>
      </c>
      <c r="AR22" s="26">
        <f t="shared" si="23"/>
        <v>0</v>
      </c>
      <c r="AS22" s="26">
        <f t="shared" si="23"/>
        <v>0.1</v>
      </c>
      <c r="AT22" s="26">
        <f t="shared" si="23"/>
        <v>0</v>
      </c>
      <c r="AU22" s="26">
        <f t="shared" si="23"/>
        <v>0</v>
      </c>
      <c r="AV22" s="26">
        <f t="shared" si="23"/>
        <v>0</v>
      </c>
      <c r="AW22" s="26">
        <f t="shared" si="23"/>
        <v>0</v>
      </c>
      <c r="AX22" s="26">
        <f t="shared" si="23"/>
        <v>0</v>
      </c>
      <c r="AY22" s="26">
        <f t="shared" si="23"/>
        <v>0</v>
      </c>
      <c r="AZ22" s="26">
        <f t="shared" si="23"/>
        <v>0.1</v>
      </c>
      <c r="BA22" s="27">
        <f t="shared" si="8"/>
        <v>0.02</v>
      </c>
      <c r="BB22" s="27">
        <f t="shared" si="9"/>
        <v>0.0421637021355784</v>
      </c>
    </row>
    <row r="23" spans="1:54" ht="15" customHeight="1">
      <c r="A23" s="24" t="s">
        <v>35</v>
      </c>
      <c r="B23" s="25" t="s">
        <v>36</v>
      </c>
      <c r="C23" s="26">
        <v>0</v>
      </c>
      <c r="D23" s="26">
        <v>4</v>
      </c>
      <c r="E23" s="26">
        <v>0</v>
      </c>
      <c r="F23" s="26">
        <v>0</v>
      </c>
      <c r="G23" s="26">
        <v>0</v>
      </c>
      <c r="H23" s="26">
        <v>0</v>
      </c>
      <c r="I23" s="26">
        <v>0.1</v>
      </c>
      <c r="J23" s="26">
        <v>0</v>
      </c>
      <c r="K23" s="26">
        <v>0</v>
      </c>
      <c r="L23" s="26">
        <v>0</v>
      </c>
      <c r="M23" s="26">
        <v>0</v>
      </c>
      <c r="N23" s="27">
        <f t="shared" si="10"/>
        <v>0.011111111111111112</v>
      </c>
      <c r="O23" s="27">
        <f t="shared" si="1"/>
        <v>0.03333333333333334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>
        <f t="shared" si="11"/>
        <v>0</v>
      </c>
      <c r="AB23" s="27">
        <f t="shared" si="3"/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7">
        <f t="shared" si="5"/>
        <v>0</v>
      </c>
      <c r="AO23" s="27">
        <f t="shared" si="6"/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7">
        <f t="shared" si="8"/>
        <v>0</v>
      </c>
      <c r="BB23" s="27">
        <f t="shared" si="9"/>
        <v>0</v>
      </c>
    </row>
    <row r="24" spans="1:54" ht="15" customHeight="1">
      <c r="A24" s="24" t="s">
        <v>37</v>
      </c>
      <c r="B24" s="25" t="s">
        <v>38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f t="shared" si="10"/>
        <v>0</v>
      </c>
      <c r="O24" s="27">
        <f t="shared" si="1"/>
        <v>0</v>
      </c>
      <c r="P24" s="26">
        <v>3</v>
      </c>
      <c r="Q24" s="26">
        <v>0.1</v>
      </c>
      <c r="R24" s="26">
        <v>3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2</v>
      </c>
      <c r="Y24" s="26">
        <v>0</v>
      </c>
      <c r="Z24" s="26">
        <v>0</v>
      </c>
      <c r="AA24" s="27">
        <f t="shared" si="11"/>
        <v>0.5555555555555556</v>
      </c>
      <c r="AB24" s="27">
        <f t="shared" si="3"/>
        <v>1.130388330520878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0.1</v>
      </c>
      <c r="AK24" s="26">
        <v>0</v>
      </c>
      <c r="AL24" s="26">
        <v>0</v>
      </c>
      <c r="AM24" s="26">
        <v>1</v>
      </c>
      <c r="AN24" s="27">
        <f t="shared" si="5"/>
        <v>0.11000000000000001</v>
      </c>
      <c r="AO24" s="27">
        <f t="shared" si="6"/>
        <v>0.3142893217686178</v>
      </c>
      <c r="AP24" s="26">
        <v>0</v>
      </c>
      <c r="AQ24" s="26">
        <v>0</v>
      </c>
      <c r="AR24" s="26">
        <v>0</v>
      </c>
      <c r="AS24" s="26">
        <v>0.1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0.1</v>
      </c>
      <c r="BA24" s="27">
        <f t="shared" si="8"/>
        <v>0.02</v>
      </c>
      <c r="BB24" s="27">
        <f t="shared" si="9"/>
        <v>0.0421637021355784</v>
      </c>
    </row>
    <row r="25" spans="1:54" ht="15" customHeight="1">
      <c r="A25" s="24" t="s">
        <v>39</v>
      </c>
      <c r="B25" s="25" t="s">
        <v>63</v>
      </c>
      <c r="C25" s="26">
        <v>40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7">
        <f t="shared" si="10"/>
        <v>0</v>
      </c>
      <c r="O25" s="27">
        <f t="shared" si="1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>
        <f t="shared" si="11"/>
        <v>0</v>
      </c>
      <c r="AB25" s="27">
        <f t="shared" si="3"/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7">
        <f t="shared" si="5"/>
        <v>0</v>
      </c>
      <c r="AO25" s="27">
        <f t="shared" si="6"/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7">
        <f t="shared" si="8"/>
        <v>0</v>
      </c>
      <c r="BB25" s="27">
        <f t="shared" si="9"/>
        <v>0</v>
      </c>
    </row>
    <row r="26" spans="1:54" ht="15" customHeight="1">
      <c r="A26" s="24" t="s">
        <v>40</v>
      </c>
      <c r="B26" s="25"/>
      <c r="C26" s="26">
        <f aca="true" t="shared" si="24" ref="C26:M26">SUM(C27:C31)</f>
        <v>0.1</v>
      </c>
      <c r="D26" s="26">
        <f t="shared" si="24"/>
        <v>33.1</v>
      </c>
      <c r="E26" s="26">
        <f t="shared" si="24"/>
        <v>3.2</v>
      </c>
      <c r="F26" s="26">
        <f t="shared" si="24"/>
        <v>55</v>
      </c>
      <c r="G26" s="26">
        <f t="shared" si="24"/>
        <v>27.1</v>
      </c>
      <c r="H26" s="26">
        <f t="shared" si="24"/>
        <v>20.1</v>
      </c>
      <c r="I26" s="26">
        <f t="shared" si="24"/>
        <v>28</v>
      </c>
      <c r="J26" s="26">
        <f t="shared" si="24"/>
        <v>43</v>
      </c>
      <c r="K26" s="26">
        <f t="shared" si="24"/>
        <v>37.1</v>
      </c>
      <c r="L26" s="26">
        <f t="shared" si="24"/>
        <v>14.1</v>
      </c>
      <c r="M26" s="26">
        <f t="shared" si="24"/>
        <v>34</v>
      </c>
      <c r="N26" s="27">
        <f>AVERAGE(E26:M26)</f>
        <v>29.06666666666667</v>
      </c>
      <c r="O26" s="27">
        <f t="shared" si="1"/>
        <v>15.548472593795179</v>
      </c>
      <c r="P26" s="26">
        <f aca="true" t="shared" si="25" ref="P26:Z26">SUM(P27:P31)</f>
        <v>22.1</v>
      </c>
      <c r="Q26" s="26">
        <f t="shared" si="25"/>
        <v>1.4000000000000001</v>
      </c>
      <c r="R26" s="26">
        <f t="shared" si="25"/>
        <v>14.1</v>
      </c>
      <c r="S26" s="26">
        <f t="shared" si="25"/>
        <v>0.4</v>
      </c>
      <c r="T26" s="26">
        <f t="shared" si="25"/>
        <v>2.1</v>
      </c>
      <c r="U26" s="26">
        <f t="shared" si="25"/>
        <v>25</v>
      </c>
      <c r="V26" s="26">
        <f t="shared" si="25"/>
        <v>2.2</v>
      </c>
      <c r="W26" s="26">
        <f t="shared" si="25"/>
        <v>36</v>
      </c>
      <c r="X26" s="26">
        <f t="shared" si="25"/>
        <v>9.2</v>
      </c>
      <c r="Y26" s="26">
        <f t="shared" si="25"/>
        <v>26.200000000000003</v>
      </c>
      <c r="Z26" s="26">
        <f t="shared" si="25"/>
        <v>12</v>
      </c>
      <c r="AA26" s="27">
        <f>AVERAGE(R26:Z26)</f>
        <v>14.133333333333335</v>
      </c>
      <c r="AB26" s="27">
        <f t="shared" si="3"/>
        <v>12.482688011802585</v>
      </c>
      <c r="AC26" s="26">
        <f aca="true" t="shared" si="26" ref="AC26:AM26">SUM(AC27:AC31)</f>
        <v>11.299999999999999</v>
      </c>
      <c r="AD26" s="26">
        <f t="shared" si="26"/>
        <v>62.2</v>
      </c>
      <c r="AE26" s="26">
        <f t="shared" si="26"/>
        <v>45.300000000000004</v>
      </c>
      <c r="AF26" s="26">
        <f t="shared" si="26"/>
        <v>20</v>
      </c>
      <c r="AG26" s="26">
        <f t="shared" si="26"/>
        <v>8</v>
      </c>
      <c r="AH26" s="26">
        <f t="shared" si="26"/>
        <v>3</v>
      </c>
      <c r="AI26" s="26">
        <f t="shared" si="26"/>
        <v>14</v>
      </c>
      <c r="AJ26" s="26">
        <f t="shared" si="26"/>
        <v>3</v>
      </c>
      <c r="AK26" s="26">
        <f t="shared" si="26"/>
        <v>1.2</v>
      </c>
      <c r="AL26" s="26">
        <f t="shared" si="26"/>
        <v>6</v>
      </c>
      <c r="AM26" s="26">
        <f t="shared" si="26"/>
        <v>8.1</v>
      </c>
      <c r="AN26" s="27">
        <f t="shared" si="5"/>
        <v>17.08</v>
      </c>
      <c r="AO26" s="27">
        <f t="shared" si="6"/>
        <v>20.506681837879086</v>
      </c>
      <c r="AP26" s="26">
        <f aca="true" t="shared" si="27" ref="AP26:AZ26">SUM(AP27:AP31)</f>
        <v>11.1</v>
      </c>
      <c r="AQ26" s="26">
        <f t="shared" si="27"/>
        <v>0.1</v>
      </c>
      <c r="AR26" s="26">
        <f t="shared" si="27"/>
        <v>0.4</v>
      </c>
      <c r="AS26" s="26">
        <f t="shared" si="27"/>
        <v>8</v>
      </c>
      <c r="AT26" s="26">
        <f t="shared" si="27"/>
        <v>1.1</v>
      </c>
      <c r="AU26" s="26">
        <f t="shared" si="27"/>
        <v>1.1</v>
      </c>
      <c r="AV26" s="26">
        <f t="shared" si="27"/>
        <v>5</v>
      </c>
      <c r="AW26" s="26">
        <f t="shared" si="27"/>
        <v>46.1</v>
      </c>
      <c r="AX26" s="26">
        <f t="shared" si="27"/>
        <v>15.1</v>
      </c>
      <c r="AY26" s="26">
        <f t="shared" si="27"/>
        <v>0.1</v>
      </c>
      <c r="AZ26" s="26">
        <f t="shared" si="27"/>
        <v>14.1</v>
      </c>
      <c r="BA26" s="27">
        <f t="shared" si="8"/>
        <v>9.109999999999998</v>
      </c>
      <c r="BB26" s="27">
        <f t="shared" si="9"/>
        <v>14.195887510903372</v>
      </c>
    </row>
    <row r="27" spans="1:54" ht="15" customHeight="1">
      <c r="A27" s="28" t="s">
        <v>64</v>
      </c>
      <c r="B27" s="25" t="s">
        <v>41</v>
      </c>
      <c r="C27" s="26">
        <v>0</v>
      </c>
      <c r="D27" s="26">
        <v>31</v>
      </c>
      <c r="E27" s="26">
        <v>3</v>
      </c>
      <c r="F27" s="26">
        <v>55</v>
      </c>
      <c r="G27" s="26">
        <v>17</v>
      </c>
      <c r="H27" s="26">
        <v>18</v>
      </c>
      <c r="I27" s="26">
        <v>22</v>
      </c>
      <c r="J27" s="26">
        <v>17</v>
      </c>
      <c r="K27" s="26">
        <v>23</v>
      </c>
      <c r="L27" s="26">
        <v>2</v>
      </c>
      <c r="M27" s="26">
        <v>19</v>
      </c>
      <c r="N27" s="27">
        <f>AVERAGE(E27:M27)</f>
        <v>19.555555555555557</v>
      </c>
      <c r="O27" s="27">
        <f t="shared" si="1"/>
        <v>15.297966458904849</v>
      </c>
      <c r="P27" s="26">
        <v>1</v>
      </c>
      <c r="Q27" s="26">
        <v>0.1</v>
      </c>
      <c r="R27" s="26">
        <v>2</v>
      </c>
      <c r="S27" s="26">
        <v>0.1</v>
      </c>
      <c r="T27" s="26">
        <v>1</v>
      </c>
      <c r="U27" s="26">
        <v>6</v>
      </c>
      <c r="V27" s="26">
        <v>2</v>
      </c>
      <c r="W27" s="26">
        <v>23</v>
      </c>
      <c r="X27" s="26">
        <v>1.1</v>
      </c>
      <c r="Y27" s="26">
        <v>6.1</v>
      </c>
      <c r="Z27" s="26">
        <v>3</v>
      </c>
      <c r="AA27" s="27">
        <f>AVERAGE(R27:Z27)</f>
        <v>4.9222222222222225</v>
      </c>
      <c r="AB27" s="27">
        <f t="shared" si="3"/>
        <v>7.100841108238125</v>
      </c>
      <c r="AC27" s="26">
        <v>0.2</v>
      </c>
      <c r="AD27" s="26">
        <v>0.1</v>
      </c>
      <c r="AE27" s="26">
        <v>0.2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0.2</v>
      </c>
      <c r="AL27" s="26">
        <v>0</v>
      </c>
      <c r="AM27" s="26">
        <v>0</v>
      </c>
      <c r="AN27" s="27">
        <f t="shared" si="5"/>
        <v>0.05</v>
      </c>
      <c r="AO27" s="27">
        <f t="shared" si="6"/>
        <v>0.08498365855987977</v>
      </c>
      <c r="AP27" s="26">
        <v>0</v>
      </c>
      <c r="AQ27" s="26">
        <v>0</v>
      </c>
      <c r="AR27" s="26">
        <v>0.1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7">
        <f t="shared" si="8"/>
        <v>0.01</v>
      </c>
      <c r="BB27" s="27">
        <f t="shared" si="9"/>
        <v>0.03162277660168379</v>
      </c>
    </row>
    <row r="28" spans="1:54" ht="15" customHeight="1">
      <c r="A28" s="24" t="s">
        <v>42</v>
      </c>
      <c r="B28" s="25" t="s">
        <v>65</v>
      </c>
      <c r="C28" s="26">
        <v>0</v>
      </c>
      <c r="D28" s="26">
        <v>0</v>
      </c>
      <c r="E28" s="26">
        <v>0.1</v>
      </c>
      <c r="F28" s="26">
        <v>0</v>
      </c>
      <c r="G28" s="26">
        <v>10</v>
      </c>
      <c r="H28" s="26">
        <v>0.1</v>
      </c>
      <c r="I28" s="26">
        <v>5</v>
      </c>
      <c r="J28" s="26">
        <v>26</v>
      </c>
      <c r="K28" s="26">
        <v>14</v>
      </c>
      <c r="L28" s="26">
        <v>12</v>
      </c>
      <c r="M28" s="26">
        <v>15</v>
      </c>
      <c r="N28" s="27">
        <f t="shared" si="10"/>
        <v>9.133333333333333</v>
      </c>
      <c r="O28" s="27">
        <f t="shared" si="1"/>
        <v>8.769692126865117</v>
      </c>
      <c r="P28" s="26">
        <v>0</v>
      </c>
      <c r="Q28" s="26">
        <v>0</v>
      </c>
      <c r="R28" s="26">
        <v>10</v>
      </c>
      <c r="S28" s="26">
        <v>0.1</v>
      </c>
      <c r="T28" s="26">
        <v>1</v>
      </c>
      <c r="U28" s="26">
        <v>19</v>
      </c>
      <c r="V28" s="26">
        <v>0.1</v>
      </c>
      <c r="W28" s="26">
        <v>0</v>
      </c>
      <c r="X28" s="26">
        <v>7</v>
      </c>
      <c r="Y28" s="26">
        <v>20</v>
      </c>
      <c r="Z28" s="26">
        <v>7</v>
      </c>
      <c r="AA28" s="27">
        <f aca="true" t="shared" si="28" ref="AA28:AA34">AVERAGE(R28:Z28)</f>
        <v>7.133333333333334</v>
      </c>
      <c r="AB28" s="27">
        <f t="shared" si="3"/>
        <v>7.921963140535305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7">
        <f t="shared" si="5"/>
        <v>0</v>
      </c>
      <c r="AO28" s="27">
        <f t="shared" si="6"/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7">
        <f t="shared" si="8"/>
        <v>0</v>
      </c>
      <c r="BB28" s="27">
        <f t="shared" si="9"/>
        <v>0</v>
      </c>
    </row>
    <row r="29" spans="1:54" ht="15" customHeight="1">
      <c r="A29" s="24"/>
      <c r="B29" s="25" t="s">
        <v>44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f t="shared" si="10"/>
        <v>0</v>
      </c>
      <c r="O29" s="27">
        <f t="shared" si="1"/>
        <v>0</v>
      </c>
      <c r="P29" s="26">
        <v>7</v>
      </c>
      <c r="Q29" s="26">
        <v>0.1</v>
      </c>
      <c r="R29" s="26">
        <v>2</v>
      </c>
      <c r="S29" s="26">
        <v>0.1</v>
      </c>
      <c r="T29" s="26">
        <v>0</v>
      </c>
      <c r="U29" s="26">
        <v>0</v>
      </c>
      <c r="V29" s="26">
        <v>0</v>
      </c>
      <c r="W29" s="26">
        <v>0</v>
      </c>
      <c r="X29" s="26">
        <v>1</v>
      </c>
      <c r="Y29" s="26">
        <v>0</v>
      </c>
      <c r="Z29" s="26">
        <v>2</v>
      </c>
      <c r="AA29" s="27">
        <f t="shared" si="28"/>
        <v>0.5666666666666667</v>
      </c>
      <c r="AB29" s="27">
        <f t="shared" si="3"/>
        <v>0.8746427842267951</v>
      </c>
      <c r="AC29" s="26">
        <v>11.1</v>
      </c>
      <c r="AD29" s="26">
        <v>53.1</v>
      </c>
      <c r="AE29" s="26">
        <v>43.1</v>
      </c>
      <c r="AF29" s="26">
        <v>20</v>
      </c>
      <c r="AG29" s="26">
        <v>7</v>
      </c>
      <c r="AH29" s="26">
        <v>0</v>
      </c>
      <c r="AI29" s="26">
        <v>14</v>
      </c>
      <c r="AJ29" s="26">
        <v>1</v>
      </c>
      <c r="AK29" s="26">
        <v>0</v>
      </c>
      <c r="AL29" s="26">
        <v>0</v>
      </c>
      <c r="AM29" s="26">
        <v>0.1</v>
      </c>
      <c r="AN29" s="27">
        <f t="shared" si="5"/>
        <v>13.829999999999998</v>
      </c>
      <c r="AO29" s="27">
        <f t="shared" si="6"/>
        <v>19.46661244284686</v>
      </c>
      <c r="AP29" s="26">
        <v>11</v>
      </c>
      <c r="AQ29" s="26">
        <v>0</v>
      </c>
      <c r="AR29" s="26">
        <v>0.2</v>
      </c>
      <c r="AS29" s="26">
        <v>8</v>
      </c>
      <c r="AT29" s="26">
        <v>0.1</v>
      </c>
      <c r="AU29" s="26">
        <v>1</v>
      </c>
      <c r="AV29" s="26">
        <v>0</v>
      </c>
      <c r="AW29" s="26">
        <v>46</v>
      </c>
      <c r="AX29" s="26">
        <v>5.1</v>
      </c>
      <c r="AY29" s="26">
        <v>0</v>
      </c>
      <c r="AZ29" s="26">
        <v>6.1</v>
      </c>
      <c r="BA29" s="27">
        <f t="shared" si="8"/>
        <v>6.65</v>
      </c>
      <c r="BB29" s="27">
        <f t="shared" si="9"/>
        <v>14.150166861992203</v>
      </c>
    </row>
    <row r="30" spans="1:54" ht="15" customHeight="1">
      <c r="A30" s="24" t="s">
        <v>45</v>
      </c>
      <c r="B30" s="25" t="s">
        <v>66</v>
      </c>
      <c r="C30" s="26">
        <v>0</v>
      </c>
      <c r="D30" s="26">
        <v>0.1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f t="shared" si="10"/>
        <v>0</v>
      </c>
      <c r="O30" s="27">
        <f t="shared" si="1"/>
        <v>0</v>
      </c>
      <c r="P30" s="26">
        <v>0</v>
      </c>
      <c r="Q30" s="26">
        <v>0.1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3</v>
      </c>
      <c r="X30" s="26">
        <v>0</v>
      </c>
      <c r="Y30" s="26">
        <v>0</v>
      </c>
      <c r="Z30" s="26">
        <v>0</v>
      </c>
      <c r="AA30" s="27">
        <f t="shared" si="28"/>
        <v>0.3333333333333333</v>
      </c>
      <c r="AB30" s="27">
        <f t="shared" si="3"/>
        <v>1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7">
        <f t="shared" si="5"/>
        <v>0</v>
      </c>
      <c r="AO30" s="27">
        <f t="shared" si="6"/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7">
        <f t="shared" si="8"/>
        <v>0</v>
      </c>
      <c r="BB30" s="27">
        <f t="shared" si="9"/>
        <v>0</v>
      </c>
    </row>
    <row r="31" spans="1:54" ht="15" customHeight="1">
      <c r="A31" s="24" t="s">
        <v>47</v>
      </c>
      <c r="B31" s="25" t="s">
        <v>47</v>
      </c>
      <c r="C31" s="26">
        <v>0.1</v>
      </c>
      <c r="D31" s="26">
        <v>2</v>
      </c>
      <c r="E31" s="26">
        <v>0.1</v>
      </c>
      <c r="F31" s="26">
        <v>0</v>
      </c>
      <c r="G31" s="26">
        <v>0.1</v>
      </c>
      <c r="H31" s="26">
        <v>2</v>
      </c>
      <c r="I31" s="26">
        <v>1</v>
      </c>
      <c r="J31" s="26">
        <v>0</v>
      </c>
      <c r="K31" s="26">
        <v>0.1</v>
      </c>
      <c r="L31" s="26">
        <v>0.1</v>
      </c>
      <c r="M31" s="26">
        <v>0</v>
      </c>
      <c r="N31" s="27">
        <f t="shared" si="10"/>
        <v>0.3777777777777778</v>
      </c>
      <c r="O31" s="27">
        <f t="shared" si="1"/>
        <v>0.6851601597031488</v>
      </c>
      <c r="P31" s="26">
        <v>14.1</v>
      </c>
      <c r="Q31" s="26">
        <v>1.1</v>
      </c>
      <c r="R31" s="26">
        <v>0.1</v>
      </c>
      <c r="S31" s="26">
        <v>0.1</v>
      </c>
      <c r="T31" s="26">
        <v>0.1</v>
      </c>
      <c r="U31" s="26">
        <v>0</v>
      </c>
      <c r="V31" s="26">
        <v>0.1</v>
      </c>
      <c r="W31" s="26">
        <v>10</v>
      </c>
      <c r="X31" s="26">
        <v>0.1</v>
      </c>
      <c r="Y31" s="26">
        <v>0.1</v>
      </c>
      <c r="Z31" s="26">
        <v>0</v>
      </c>
      <c r="AA31" s="27">
        <f t="shared" si="28"/>
        <v>1.1777777777777778</v>
      </c>
      <c r="AB31" s="27">
        <f t="shared" si="3"/>
        <v>3.3086166965129773</v>
      </c>
      <c r="AC31" s="26">
        <v>0</v>
      </c>
      <c r="AD31" s="26">
        <v>9</v>
      </c>
      <c r="AE31" s="26">
        <v>2</v>
      </c>
      <c r="AF31" s="26">
        <v>0</v>
      </c>
      <c r="AG31" s="26">
        <v>1</v>
      </c>
      <c r="AH31" s="26">
        <v>3</v>
      </c>
      <c r="AI31" s="26">
        <v>0</v>
      </c>
      <c r="AJ31" s="26">
        <v>2</v>
      </c>
      <c r="AK31" s="26">
        <v>1</v>
      </c>
      <c r="AL31" s="26">
        <v>6</v>
      </c>
      <c r="AM31" s="26">
        <v>8</v>
      </c>
      <c r="AN31" s="27">
        <f t="shared" si="5"/>
        <v>3.2</v>
      </c>
      <c r="AO31" s="27">
        <f t="shared" si="6"/>
        <v>3.2930904093942583</v>
      </c>
      <c r="AP31" s="26">
        <v>0.1</v>
      </c>
      <c r="AQ31" s="26">
        <v>0.1</v>
      </c>
      <c r="AR31" s="26">
        <v>0.1</v>
      </c>
      <c r="AS31" s="26">
        <v>0</v>
      </c>
      <c r="AT31" s="26">
        <v>1</v>
      </c>
      <c r="AU31" s="26">
        <v>0.1</v>
      </c>
      <c r="AV31" s="26">
        <v>5</v>
      </c>
      <c r="AW31" s="26">
        <v>0.1</v>
      </c>
      <c r="AX31" s="26">
        <v>10</v>
      </c>
      <c r="AY31" s="26">
        <v>0.1</v>
      </c>
      <c r="AZ31" s="26">
        <v>8</v>
      </c>
      <c r="BA31" s="27">
        <f t="shared" si="8"/>
        <v>2.45</v>
      </c>
      <c r="BB31" s="27">
        <f t="shared" si="9"/>
        <v>3.8009501736042557</v>
      </c>
    </row>
    <row r="32" spans="1:54" ht="15" customHeight="1">
      <c r="A32" s="24" t="s">
        <v>48</v>
      </c>
      <c r="B32" s="25"/>
      <c r="C32" s="26">
        <f>SUM(C33:C34)</f>
        <v>0</v>
      </c>
      <c r="D32" s="26">
        <f aca="true" t="shared" si="29" ref="D32:M32">SUM(D33:D34)</f>
        <v>0</v>
      </c>
      <c r="E32" s="26">
        <f t="shared" si="29"/>
        <v>0.1</v>
      </c>
      <c r="F32" s="26">
        <f t="shared" si="29"/>
        <v>0.1</v>
      </c>
      <c r="G32" s="26">
        <f t="shared" si="29"/>
        <v>0.1</v>
      </c>
      <c r="H32" s="26">
        <f t="shared" si="29"/>
        <v>0.1</v>
      </c>
      <c r="I32" s="26">
        <f t="shared" si="29"/>
        <v>1</v>
      </c>
      <c r="J32" s="26">
        <f t="shared" si="29"/>
        <v>0.2</v>
      </c>
      <c r="K32" s="26">
        <f t="shared" si="29"/>
        <v>0.2</v>
      </c>
      <c r="L32" s="26">
        <f t="shared" si="29"/>
        <v>0.30000000000000004</v>
      </c>
      <c r="M32" s="26">
        <f t="shared" si="29"/>
        <v>0.1</v>
      </c>
      <c r="N32" s="27">
        <f t="shared" si="10"/>
        <v>0.2444444444444444</v>
      </c>
      <c r="O32" s="27">
        <f t="shared" si="1"/>
        <v>0.2920235911322539</v>
      </c>
      <c r="P32" s="26">
        <f aca="true" t="shared" si="30" ref="P32:Z32">SUM(P33:P34)</f>
        <v>0</v>
      </c>
      <c r="Q32" s="26">
        <f t="shared" si="30"/>
        <v>0</v>
      </c>
      <c r="R32" s="26">
        <f t="shared" si="30"/>
        <v>0.1</v>
      </c>
      <c r="S32" s="26">
        <f t="shared" si="30"/>
        <v>0</v>
      </c>
      <c r="T32" s="26">
        <f t="shared" si="30"/>
        <v>0.1</v>
      </c>
      <c r="U32" s="26">
        <f t="shared" si="30"/>
        <v>1.2</v>
      </c>
      <c r="V32" s="26">
        <f t="shared" si="30"/>
        <v>0.1</v>
      </c>
      <c r="W32" s="26">
        <f t="shared" si="30"/>
        <v>0.2</v>
      </c>
      <c r="X32" s="26">
        <f t="shared" si="30"/>
        <v>0.2</v>
      </c>
      <c r="Y32" s="26">
        <f t="shared" si="30"/>
        <v>0.2</v>
      </c>
      <c r="Z32" s="26">
        <f t="shared" si="30"/>
        <v>0.2</v>
      </c>
      <c r="AA32" s="27">
        <f t="shared" si="28"/>
        <v>0.2555555555555556</v>
      </c>
      <c r="AB32" s="27">
        <f t="shared" si="3"/>
        <v>0.36094013046179524</v>
      </c>
      <c r="AC32" s="26">
        <f aca="true" t="shared" si="31" ref="AC32:AM32">SUM(AC33:AC34)</f>
        <v>0.1</v>
      </c>
      <c r="AD32" s="26">
        <f t="shared" si="31"/>
        <v>2.2</v>
      </c>
      <c r="AE32" s="26">
        <f t="shared" si="31"/>
        <v>0</v>
      </c>
      <c r="AF32" s="26">
        <f t="shared" si="31"/>
        <v>3.2</v>
      </c>
      <c r="AG32" s="26">
        <f t="shared" si="31"/>
        <v>0.2</v>
      </c>
      <c r="AH32" s="26">
        <f t="shared" si="31"/>
        <v>1.2</v>
      </c>
      <c r="AI32" s="26">
        <f t="shared" si="31"/>
        <v>0.1</v>
      </c>
      <c r="AJ32" s="26">
        <f t="shared" si="31"/>
        <v>3.2</v>
      </c>
      <c r="AK32" s="26">
        <f t="shared" si="31"/>
        <v>2.2</v>
      </c>
      <c r="AL32" s="26">
        <f t="shared" si="31"/>
        <v>30.2</v>
      </c>
      <c r="AM32" s="26">
        <f t="shared" si="31"/>
        <v>0</v>
      </c>
      <c r="AN32" s="27">
        <f t="shared" si="5"/>
        <v>4.25</v>
      </c>
      <c r="AO32" s="27">
        <f t="shared" si="6"/>
        <v>9.207877062602432</v>
      </c>
      <c r="AP32" s="26">
        <f aca="true" t="shared" si="32" ref="AP32:AZ32">SUM(AP33:AP34)</f>
        <v>2.2</v>
      </c>
      <c r="AQ32" s="26">
        <f t="shared" si="32"/>
        <v>10.1</v>
      </c>
      <c r="AR32" s="26">
        <f t="shared" si="32"/>
        <v>8</v>
      </c>
      <c r="AS32" s="26">
        <f t="shared" si="32"/>
        <v>0.2</v>
      </c>
      <c r="AT32" s="26">
        <f t="shared" si="32"/>
        <v>0.1</v>
      </c>
      <c r="AU32" s="26">
        <f t="shared" si="32"/>
        <v>4.1</v>
      </c>
      <c r="AV32" s="26">
        <f t="shared" si="32"/>
        <v>11.1</v>
      </c>
      <c r="AW32" s="26">
        <f t="shared" si="32"/>
        <v>2.1</v>
      </c>
      <c r="AX32" s="26">
        <f t="shared" si="32"/>
        <v>1.1</v>
      </c>
      <c r="AY32" s="26">
        <f t="shared" si="32"/>
        <v>0.1</v>
      </c>
      <c r="AZ32" s="26">
        <f t="shared" si="32"/>
        <v>1.1</v>
      </c>
      <c r="BA32" s="27">
        <f t="shared" si="8"/>
        <v>3.8000000000000007</v>
      </c>
      <c r="BB32" s="27">
        <f t="shared" si="9"/>
        <v>4.327175111368205</v>
      </c>
    </row>
    <row r="33" spans="1:54" ht="15" customHeight="1">
      <c r="A33" s="24"/>
      <c r="B33" s="25" t="s">
        <v>49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  <c r="J33" s="26">
        <v>0.1</v>
      </c>
      <c r="K33" s="26">
        <v>0.1</v>
      </c>
      <c r="L33" s="26">
        <v>0.2</v>
      </c>
      <c r="M33" s="26">
        <v>0.1</v>
      </c>
      <c r="N33" s="27">
        <f t="shared" si="10"/>
        <v>0.16666666666666669</v>
      </c>
      <c r="O33" s="27">
        <f t="shared" si="1"/>
        <v>0.32015621187164245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1</v>
      </c>
      <c r="V33" s="26">
        <v>0</v>
      </c>
      <c r="W33" s="26">
        <v>0.1</v>
      </c>
      <c r="X33" s="26">
        <v>0.1</v>
      </c>
      <c r="Y33" s="26">
        <v>0.1</v>
      </c>
      <c r="Z33" s="26">
        <v>0.1</v>
      </c>
      <c r="AA33" s="27">
        <f t="shared" si="28"/>
        <v>0.15555555555555559</v>
      </c>
      <c r="AB33" s="27">
        <f t="shared" si="3"/>
        <v>0.3205897343611891</v>
      </c>
      <c r="AC33" s="26">
        <v>0</v>
      </c>
      <c r="AD33" s="26">
        <v>2.1</v>
      </c>
      <c r="AE33" s="26">
        <v>0</v>
      </c>
      <c r="AF33" s="26">
        <v>3</v>
      </c>
      <c r="AG33" s="26">
        <v>0</v>
      </c>
      <c r="AH33" s="26">
        <v>1</v>
      </c>
      <c r="AI33" s="26">
        <v>0</v>
      </c>
      <c r="AJ33" s="26">
        <v>3</v>
      </c>
      <c r="AK33" s="26">
        <v>2</v>
      </c>
      <c r="AL33" s="26">
        <v>0.2</v>
      </c>
      <c r="AM33" s="26">
        <v>0</v>
      </c>
      <c r="AN33" s="27">
        <f t="shared" si="5"/>
        <v>1.13</v>
      </c>
      <c r="AO33" s="27">
        <f t="shared" si="6"/>
        <v>1.2771931029496764</v>
      </c>
      <c r="AP33" s="26">
        <v>2.1</v>
      </c>
      <c r="AQ33" s="26">
        <v>0.1</v>
      </c>
      <c r="AR33" s="26">
        <v>5</v>
      </c>
      <c r="AS33" s="26">
        <v>0.1</v>
      </c>
      <c r="AT33" s="26">
        <v>0</v>
      </c>
      <c r="AU33" s="26">
        <v>1</v>
      </c>
      <c r="AV33" s="26">
        <v>5</v>
      </c>
      <c r="AW33" s="26">
        <v>1</v>
      </c>
      <c r="AX33" s="26">
        <v>1</v>
      </c>
      <c r="AY33" s="26">
        <v>0</v>
      </c>
      <c r="AZ33" s="26">
        <v>1</v>
      </c>
      <c r="BA33" s="27">
        <f>AVERAGE(AQ33:AZ33)</f>
        <v>1.42</v>
      </c>
      <c r="BB33" s="27">
        <f t="shared" si="9"/>
        <v>1.9395302982366063</v>
      </c>
    </row>
    <row r="34" spans="1:54" ht="15" customHeight="1">
      <c r="A34" s="24"/>
      <c r="B34" s="25" t="s">
        <v>50</v>
      </c>
      <c r="C34" s="26">
        <v>0</v>
      </c>
      <c r="D34" s="26">
        <v>0</v>
      </c>
      <c r="E34" s="26">
        <v>0.1</v>
      </c>
      <c r="F34" s="26">
        <v>0.1</v>
      </c>
      <c r="G34" s="26">
        <v>0.1</v>
      </c>
      <c r="H34" s="26">
        <v>0.1</v>
      </c>
      <c r="I34" s="26">
        <v>0</v>
      </c>
      <c r="J34" s="26">
        <v>0.1</v>
      </c>
      <c r="K34" s="26">
        <v>0.1</v>
      </c>
      <c r="L34" s="26">
        <v>0.1</v>
      </c>
      <c r="M34" s="26">
        <v>0</v>
      </c>
      <c r="N34" s="27">
        <f t="shared" si="10"/>
        <v>0.07777777777777778</v>
      </c>
      <c r="O34" s="27">
        <f t="shared" si="1"/>
        <v>0.044095855184409866</v>
      </c>
      <c r="P34" s="26">
        <v>0</v>
      </c>
      <c r="Q34" s="26">
        <v>0</v>
      </c>
      <c r="R34" s="26">
        <v>0.1</v>
      </c>
      <c r="S34" s="26">
        <v>0</v>
      </c>
      <c r="T34" s="26">
        <v>0.1</v>
      </c>
      <c r="U34" s="26">
        <v>0.2</v>
      </c>
      <c r="V34" s="26">
        <v>0.1</v>
      </c>
      <c r="W34" s="26">
        <v>0.1</v>
      </c>
      <c r="X34" s="26">
        <v>0.1</v>
      </c>
      <c r="Y34" s="26">
        <v>0.1</v>
      </c>
      <c r="Z34" s="26">
        <v>0.1</v>
      </c>
      <c r="AA34" s="27">
        <f t="shared" si="28"/>
        <v>0.09999999999999999</v>
      </c>
      <c r="AB34" s="27">
        <f t="shared" si="3"/>
        <v>0.05000000000000007</v>
      </c>
      <c r="AC34" s="26">
        <v>0.1</v>
      </c>
      <c r="AD34" s="26">
        <v>0.1</v>
      </c>
      <c r="AE34" s="26">
        <v>0</v>
      </c>
      <c r="AF34" s="26">
        <v>0.2</v>
      </c>
      <c r="AG34" s="26">
        <v>0.2</v>
      </c>
      <c r="AH34" s="26">
        <v>0.2</v>
      </c>
      <c r="AI34" s="26">
        <v>0.1</v>
      </c>
      <c r="AJ34" s="26">
        <v>0.2</v>
      </c>
      <c r="AK34" s="26">
        <v>0.2</v>
      </c>
      <c r="AL34" s="26">
        <v>30</v>
      </c>
      <c r="AM34" s="26">
        <v>0</v>
      </c>
      <c r="AN34" s="27">
        <f t="shared" si="5"/>
        <v>3.12</v>
      </c>
      <c r="AO34" s="27">
        <f t="shared" si="6"/>
        <v>9.445022204550101</v>
      </c>
      <c r="AP34" s="26">
        <v>0.1</v>
      </c>
      <c r="AQ34" s="26">
        <v>10</v>
      </c>
      <c r="AR34" s="26">
        <v>3</v>
      </c>
      <c r="AS34" s="26">
        <v>0.1</v>
      </c>
      <c r="AT34" s="26">
        <v>0.1</v>
      </c>
      <c r="AU34" s="26">
        <v>3.1</v>
      </c>
      <c r="AV34" s="26">
        <v>6.1</v>
      </c>
      <c r="AW34" s="26">
        <v>1.1</v>
      </c>
      <c r="AX34" s="26">
        <v>0.1</v>
      </c>
      <c r="AY34" s="26">
        <v>0.1</v>
      </c>
      <c r="AZ34" s="26">
        <v>0.1</v>
      </c>
      <c r="BA34" s="27">
        <f t="shared" si="8"/>
        <v>2.3800000000000003</v>
      </c>
      <c r="BB34" s="27">
        <f t="shared" si="9"/>
        <v>3.3405920965534763</v>
      </c>
    </row>
    <row r="35" spans="1:54" ht="15" customHeight="1">
      <c r="A35" s="24" t="s">
        <v>52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  <c r="AB35" s="27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7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7"/>
      <c r="BB35" s="27"/>
    </row>
    <row r="36" spans="1:54" ht="15" customHeight="1">
      <c r="A36" s="24" t="s">
        <v>53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7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7"/>
    </row>
    <row r="37" spans="1:54" ht="15" customHeight="1">
      <c r="A37" s="24" t="s">
        <v>54</v>
      </c>
      <c r="B37" s="25"/>
      <c r="C37" s="26">
        <v>85</v>
      </c>
      <c r="D37" s="26">
        <v>93</v>
      </c>
      <c r="E37" s="26">
        <v>100</v>
      </c>
      <c r="F37" s="26">
        <v>100</v>
      </c>
      <c r="G37" s="26">
        <v>100</v>
      </c>
      <c r="H37" s="26">
        <v>100</v>
      </c>
      <c r="I37" s="26">
        <v>90</v>
      </c>
      <c r="J37" s="26">
        <v>98</v>
      </c>
      <c r="K37" s="26">
        <v>98</v>
      </c>
      <c r="L37" s="26">
        <v>99</v>
      </c>
      <c r="M37" s="26">
        <v>99</v>
      </c>
      <c r="N37" s="27"/>
      <c r="O37" s="27"/>
      <c r="P37" s="26">
        <v>100</v>
      </c>
      <c r="Q37" s="26">
        <v>100</v>
      </c>
      <c r="R37" s="26">
        <v>100</v>
      </c>
      <c r="S37" s="26">
        <v>100</v>
      </c>
      <c r="T37" s="26">
        <v>100</v>
      </c>
      <c r="U37" s="26">
        <v>98</v>
      </c>
      <c r="V37" s="26">
        <v>95</v>
      </c>
      <c r="W37" s="26">
        <v>100</v>
      </c>
      <c r="X37" s="26">
        <v>100</v>
      </c>
      <c r="Y37" s="26">
        <v>90</v>
      </c>
      <c r="Z37" s="26">
        <v>95</v>
      </c>
      <c r="AA37" s="27"/>
      <c r="AB37" s="27"/>
      <c r="AC37" s="26">
        <v>100</v>
      </c>
      <c r="AD37" s="26">
        <v>95</v>
      </c>
      <c r="AE37" s="26">
        <v>100</v>
      </c>
      <c r="AF37" s="26">
        <v>100</v>
      </c>
      <c r="AG37" s="26">
        <v>100</v>
      </c>
      <c r="AH37" s="26">
        <v>100</v>
      </c>
      <c r="AI37" s="26">
        <v>98</v>
      </c>
      <c r="AJ37" s="26">
        <v>100</v>
      </c>
      <c r="AK37" s="26">
        <v>100</v>
      </c>
      <c r="AL37" s="26">
        <v>100</v>
      </c>
      <c r="AM37" s="26">
        <v>90</v>
      </c>
      <c r="AN37" s="27">
        <f>AVERAGE(AC37:AM37)</f>
        <v>98.45454545454545</v>
      </c>
      <c r="AO37" s="27">
        <f>STDEV(AC37:AM37)</f>
        <v>3.205109557055308</v>
      </c>
      <c r="AP37" s="26">
        <v>99</v>
      </c>
      <c r="AQ37" s="26">
        <v>100</v>
      </c>
      <c r="AR37" s="26">
        <v>99</v>
      </c>
      <c r="AS37" s="26">
        <v>100</v>
      </c>
      <c r="AT37" s="26">
        <v>97</v>
      </c>
      <c r="AU37" s="26">
        <v>100</v>
      </c>
      <c r="AV37" s="26">
        <v>100</v>
      </c>
      <c r="AW37" s="26">
        <v>90</v>
      </c>
      <c r="AX37" s="26">
        <v>98</v>
      </c>
      <c r="AY37" s="26">
        <v>100</v>
      </c>
      <c r="AZ37" s="26">
        <v>100</v>
      </c>
      <c r="BA37" s="27">
        <f>AVERAGE(AP37:AZ37)</f>
        <v>98.45454545454545</v>
      </c>
      <c r="BB37" s="27">
        <f>STDEV(AP37:AZ37)</f>
        <v>2.9787123514578027</v>
      </c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6"/>
  <sheetViews>
    <sheetView showGridLines="0" workbookViewId="0" topLeftCell="A1">
      <selection activeCell="A1" sqref="A1:BA1"/>
    </sheetView>
  </sheetViews>
  <sheetFormatPr defaultColWidth="11.19921875" defaultRowHeight="19.5" customHeight="1"/>
  <cols>
    <col min="1" max="13" width="2.69921875" style="1" customWidth="1"/>
    <col min="14" max="14" width="5.3984375" style="1" customWidth="1"/>
    <col min="15" max="15" width="3.69921875" style="1" customWidth="1"/>
    <col min="16" max="26" width="2.69921875" style="1" customWidth="1"/>
    <col min="27" max="28" width="5" style="1" customWidth="1"/>
    <col min="29" max="53" width="2.69921875" style="1" customWidth="1"/>
    <col min="54" max="16384" width="10.296875" style="1" customWidth="1"/>
  </cols>
  <sheetData>
    <row r="1" spans="1:53" ht="16.5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9"/>
    </row>
    <row r="2" spans="1:53" ht="15.75" customHeight="1">
      <c r="A2" s="29"/>
      <c r="B2" s="29" t="s">
        <v>55</v>
      </c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29" t="s">
        <v>1</v>
      </c>
      <c r="L2" s="29" t="s">
        <v>1</v>
      </c>
      <c r="M2" s="29" t="s">
        <v>1</v>
      </c>
      <c r="N2" s="29"/>
      <c r="O2" s="29"/>
      <c r="P2" s="29" t="s">
        <v>2</v>
      </c>
      <c r="Q2" s="29" t="s">
        <v>2</v>
      </c>
      <c r="R2" s="29" t="s">
        <v>2</v>
      </c>
      <c r="S2" s="29" t="s">
        <v>2</v>
      </c>
      <c r="T2" s="29" t="s">
        <v>2</v>
      </c>
      <c r="U2" s="29" t="s">
        <v>2</v>
      </c>
      <c r="V2" s="29" t="s">
        <v>2</v>
      </c>
      <c r="W2" s="29" t="s">
        <v>2</v>
      </c>
      <c r="X2" s="29" t="s">
        <v>2</v>
      </c>
      <c r="Y2" s="29" t="s">
        <v>2</v>
      </c>
      <c r="Z2" s="29" t="s">
        <v>2</v>
      </c>
      <c r="AA2" s="29"/>
      <c r="AB2" s="29"/>
      <c r="AC2" s="29"/>
      <c r="AD2" s="29" t="s">
        <v>3</v>
      </c>
      <c r="AE2" s="29" t="s">
        <v>3</v>
      </c>
      <c r="AF2" s="29" t="s">
        <v>3</v>
      </c>
      <c r="AG2" s="29" t="s">
        <v>3</v>
      </c>
      <c r="AH2" s="29" t="s">
        <v>3</v>
      </c>
      <c r="AI2" s="29" t="s">
        <v>3</v>
      </c>
      <c r="AJ2" s="29" t="s">
        <v>3</v>
      </c>
      <c r="AK2" s="29" t="s">
        <v>3</v>
      </c>
      <c r="AL2" s="29" t="s">
        <v>3</v>
      </c>
      <c r="AM2" s="29" t="s">
        <v>3</v>
      </c>
      <c r="AN2" s="29" t="s">
        <v>3</v>
      </c>
      <c r="AO2" s="29"/>
      <c r="AP2" s="29" t="s">
        <v>4</v>
      </c>
      <c r="AQ2" s="29" t="s">
        <v>4</v>
      </c>
      <c r="AR2" s="29" t="s">
        <v>4</v>
      </c>
      <c r="AS2" s="29" t="s">
        <v>4</v>
      </c>
      <c r="AT2" s="29" t="s">
        <v>4</v>
      </c>
      <c r="AU2" s="29" t="s">
        <v>4</v>
      </c>
      <c r="AV2" s="29" t="s">
        <v>4</v>
      </c>
      <c r="AW2" s="29" t="s">
        <v>4</v>
      </c>
      <c r="AX2" s="29" t="s">
        <v>4</v>
      </c>
      <c r="AY2" s="29" t="s">
        <v>4</v>
      </c>
      <c r="AZ2" s="29" t="s">
        <v>4</v>
      </c>
      <c r="BA2" s="29"/>
    </row>
    <row r="3" spans="1:53" ht="15" customHeight="1">
      <c r="A3" s="7"/>
      <c r="B3" s="7" t="s">
        <v>58</v>
      </c>
      <c r="C3" s="7">
        <v>0</v>
      </c>
      <c r="D3" s="7">
        <v>10</v>
      </c>
      <c r="E3" s="7">
        <v>20</v>
      </c>
      <c r="F3" s="7">
        <v>30</v>
      </c>
      <c r="G3" s="7">
        <v>40</v>
      </c>
      <c r="H3" s="7">
        <v>50</v>
      </c>
      <c r="I3" s="7">
        <v>60</v>
      </c>
      <c r="J3" s="7">
        <v>70</v>
      </c>
      <c r="K3" s="7">
        <v>80</v>
      </c>
      <c r="L3" s="7">
        <v>90</v>
      </c>
      <c r="M3" s="7">
        <v>100</v>
      </c>
      <c r="N3" s="7"/>
      <c r="O3" s="7"/>
      <c r="P3" s="7">
        <v>0</v>
      </c>
      <c r="Q3" s="7">
        <v>10</v>
      </c>
      <c r="R3" s="7">
        <v>20</v>
      </c>
      <c r="S3" s="7">
        <v>30</v>
      </c>
      <c r="T3" s="7">
        <v>40</v>
      </c>
      <c r="U3" s="7">
        <v>50</v>
      </c>
      <c r="V3" s="7">
        <v>60</v>
      </c>
      <c r="W3" s="7">
        <v>70</v>
      </c>
      <c r="X3" s="7">
        <v>80</v>
      </c>
      <c r="Y3" s="7">
        <v>90</v>
      </c>
      <c r="Z3" s="7">
        <v>100</v>
      </c>
      <c r="AA3" s="7"/>
      <c r="AB3" s="7"/>
      <c r="AC3" s="7"/>
      <c r="AD3" s="7">
        <v>0</v>
      </c>
      <c r="AE3" s="7">
        <v>10</v>
      </c>
      <c r="AF3" s="7">
        <v>20</v>
      </c>
      <c r="AG3" s="7">
        <v>30</v>
      </c>
      <c r="AH3" s="7">
        <v>40</v>
      </c>
      <c r="AI3" s="7">
        <v>50</v>
      </c>
      <c r="AJ3" s="7">
        <v>60</v>
      </c>
      <c r="AK3" s="7">
        <v>70</v>
      </c>
      <c r="AL3" s="7">
        <v>80</v>
      </c>
      <c r="AM3" s="7">
        <v>90</v>
      </c>
      <c r="AN3" s="7">
        <v>100</v>
      </c>
      <c r="AO3" s="7"/>
      <c r="AP3" s="7">
        <v>0</v>
      </c>
      <c r="AQ3" s="7">
        <v>10</v>
      </c>
      <c r="AR3" s="7">
        <v>20</v>
      </c>
      <c r="AS3" s="7">
        <v>30</v>
      </c>
      <c r="AT3" s="7">
        <v>40</v>
      </c>
      <c r="AU3" s="7">
        <v>50</v>
      </c>
      <c r="AV3" s="7">
        <v>60</v>
      </c>
      <c r="AW3" s="7">
        <v>70</v>
      </c>
      <c r="AX3" s="7">
        <v>80</v>
      </c>
      <c r="AY3" s="7">
        <v>90</v>
      </c>
      <c r="AZ3" s="7">
        <v>100</v>
      </c>
      <c r="BA3" s="7"/>
    </row>
    <row r="4" spans="1:53" ht="15" customHeight="1">
      <c r="A4" s="7"/>
      <c r="B4" s="7" t="s">
        <v>5</v>
      </c>
      <c r="C4" s="7">
        <f aca="true" t="shared" si="0" ref="C4:M4">SUM(C5:C7)</f>
        <v>0</v>
      </c>
      <c r="D4" s="7">
        <f t="shared" si="0"/>
        <v>0</v>
      </c>
      <c r="E4" s="7">
        <f t="shared" si="0"/>
        <v>0.2</v>
      </c>
      <c r="F4" s="7">
        <f t="shared" si="0"/>
        <v>0.1</v>
      </c>
      <c r="G4" s="7">
        <f t="shared" si="0"/>
        <v>1</v>
      </c>
      <c r="H4" s="7">
        <f t="shared" si="0"/>
        <v>1.1</v>
      </c>
      <c r="I4" s="7">
        <f t="shared" si="0"/>
        <v>12</v>
      </c>
      <c r="J4" s="7">
        <f t="shared" si="0"/>
        <v>33</v>
      </c>
      <c r="K4" s="7">
        <f t="shared" si="0"/>
        <v>24</v>
      </c>
      <c r="L4" s="7">
        <f t="shared" si="0"/>
        <v>9</v>
      </c>
      <c r="M4" s="7">
        <f t="shared" si="0"/>
        <v>9</v>
      </c>
      <c r="N4" s="8">
        <f aca="true" t="shared" si="1" ref="N4:N36">AVERAGE(E4:M4)</f>
        <v>9.933333333333334</v>
      </c>
      <c r="O4" s="8">
        <f>STDEV(E4:M4)</f>
        <v>11.646995320682496</v>
      </c>
      <c r="P4" s="7">
        <f aca="true" t="shared" si="2" ref="P4:Z4">SUM(P5:P7)</f>
        <v>0</v>
      </c>
      <c r="Q4" s="7">
        <f t="shared" si="2"/>
        <v>0</v>
      </c>
      <c r="R4" s="7">
        <f t="shared" si="2"/>
        <v>27</v>
      </c>
      <c r="S4" s="7">
        <f t="shared" si="2"/>
        <v>27</v>
      </c>
      <c r="T4" s="7">
        <f t="shared" si="2"/>
        <v>17</v>
      </c>
      <c r="U4" s="7">
        <f t="shared" si="2"/>
        <v>23</v>
      </c>
      <c r="V4" s="7">
        <f t="shared" si="2"/>
        <v>16</v>
      </c>
      <c r="W4" s="7">
        <f t="shared" si="2"/>
        <v>0</v>
      </c>
      <c r="X4" s="7">
        <f t="shared" si="2"/>
        <v>16</v>
      </c>
      <c r="Y4" s="7">
        <f t="shared" si="2"/>
        <v>17</v>
      </c>
      <c r="Z4" s="7">
        <f t="shared" si="2"/>
        <v>31</v>
      </c>
      <c r="AA4" s="8">
        <f aca="true" t="shared" si="3" ref="AA4:AA27">AVERAGE(R4:Z4)</f>
        <v>19.333333333333332</v>
      </c>
      <c r="AB4" s="8">
        <f>STDEV(R4:Z4)</f>
        <v>9.17877987534291</v>
      </c>
      <c r="AC4" s="7"/>
      <c r="AD4" s="7">
        <f aca="true" t="shared" si="4" ref="AD4:AN4">SUM(AD5:AD7)</f>
        <v>24</v>
      </c>
      <c r="AE4" s="7">
        <f t="shared" si="4"/>
        <v>0</v>
      </c>
      <c r="AF4" s="7">
        <f t="shared" si="4"/>
        <v>43</v>
      </c>
      <c r="AG4" s="7">
        <f t="shared" si="4"/>
        <v>0</v>
      </c>
      <c r="AH4" s="7">
        <f t="shared" si="4"/>
        <v>0</v>
      </c>
      <c r="AI4" s="7">
        <f t="shared" si="4"/>
        <v>0</v>
      </c>
      <c r="AJ4" s="7">
        <f t="shared" si="4"/>
        <v>0</v>
      </c>
      <c r="AK4" s="7">
        <f t="shared" si="4"/>
        <v>0</v>
      </c>
      <c r="AL4" s="7">
        <f t="shared" si="4"/>
        <v>0</v>
      </c>
      <c r="AM4" s="7">
        <f t="shared" si="4"/>
        <v>0</v>
      </c>
      <c r="AN4" s="7">
        <f t="shared" si="4"/>
        <v>0</v>
      </c>
      <c r="AO4" s="7"/>
      <c r="AP4" s="7">
        <f aca="true" t="shared" si="5" ref="AP4:AZ4">SUM(AP5:AP7)</f>
        <v>39</v>
      </c>
      <c r="AQ4" s="7">
        <f t="shared" si="5"/>
        <v>31</v>
      </c>
      <c r="AR4" s="7">
        <f t="shared" si="5"/>
        <v>31.1</v>
      </c>
      <c r="AS4" s="7">
        <f t="shared" si="5"/>
        <v>18</v>
      </c>
      <c r="AT4" s="7">
        <f t="shared" si="5"/>
        <v>51</v>
      </c>
      <c r="AU4" s="7">
        <f t="shared" si="5"/>
        <v>0</v>
      </c>
      <c r="AV4" s="7">
        <f t="shared" si="5"/>
        <v>0</v>
      </c>
      <c r="AW4" s="7">
        <f t="shared" si="5"/>
        <v>0</v>
      </c>
      <c r="AX4" s="7">
        <f t="shared" si="5"/>
        <v>0</v>
      </c>
      <c r="AY4" s="7">
        <f t="shared" si="5"/>
        <v>0</v>
      </c>
      <c r="AZ4" s="7">
        <f t="shared" si="5"/>
        <v>0</v>
      </c>
      <c r="BA4" s="7"/>
    </row>
    <row r="5" spans="1:53" ht="15" customHeight="1">
      <c r="A5" s="7"/>
      <c r="B5" s="7" t="s">
        <v>7</v>
      </c>
      <c r="C5" s="7">
        <v>0</v>
      </c>
      <c r="D5" s="7">
        <v>0</v>
      </c>
      <c r="E5" s="7">
        <v>0.1</v>
      </c>
      <c r="F5" s="7">
        <v>0.1</v>
      </c>
      <c r="G5" s="7">
        <v>0</v>
      </c>
      <c r="H5" s="7">
        <v>0.1</v>
      </c>
      <c r="I5" s="7">
        <v>12</v>
      </c>
      <c r="J5" s="7">
        <v>28</v>
      </c>
      <c r="K5" s="7">
        <v>22</v>
      </c>
      <c r="L5" s="7">
        <v>5</v>
      </c>
      <c r="M5" s="7">
        <v>7</v>
      </c>
      <c r="N5" s="8">
        <f t="shared" si="1"/>
        <v>8.255555555555555</v>
      </c>
      <c r="O5" s="8">
        <f aca="true" t="shared" si="6" ref="O5:O33">STDEV(E5:M5)</f>
        <v>10.444150409572709</v>
      </c>
      <c r="P5" s="7">
        <v>0</v>
      </c>
      <c r="Q5" s="7">
        <v>0</v>
      </c>
      <c r="R5" s="7">
        <v>20</v>
      </c>
      <c r="S5" s="7">
        <v>26</v>
      </c>
      <c r="T5" s="7">
        <v>15</v>
      </c>
      <c r="U5" s="7">
        <v>19</v>
      </c>
      <c r="V5" s="7">
        <v>15</v>
      </c>
      <c r="W5" s="7">
        <v>0</v>
      </c>
      <c r="X5" s="7">
        <v>14</v>
      </c>
      <c r="Y5" s="7">
        <v>16</v>
      </c>
      <c r="Z5" s="7">
        <v>24</v>
      </c>
      <c r="AA5" s="8">
        <f t="shared" si="3"/>
        <v>16.555555555555557</v>
      </c>
      <c r="AB5" s="8">
        <f aca="true" t="shared" si="7" ref="AB5:AB33">STDEV(R5:Z5)</f>
        <v>7.4851705242952065</v>
      </c>
      <c r="AC5" s="7"/>
      <c r="AD5" s="7">
        <v>12</v>
      </c>
      <c r="AE5" s="7"/>
      <c r="AF5" s="7">
        <v>38</v>
      </c>
      <c r="AG5" s="7"/>
      <c r="AH5" s="7"/>
      <c r="AI5" s="7"/>
      <c r="AJ5" s="7"/>
      <c r="AK5" s="7"/>
      <c r="AL5" s="7"/>
      <c r="AM5" s="7"/>
      <c r="AN5" s="7"/>
      <c r="AO5" s="7"/>
      <c r="AP5" s="7">
        <v>10</v>
      </c>
      <c r="AQ5" s="7">
        <v>20</v>
      </c>
      <c r="AR5" s="7">
        <v>23</v>
      </c>
      <c r="AS5" s="7">
        <v>11</v>
      </c>
      <c r="AT5" s="7">
        <v>38</v>
      </c>
      <c r="AU5" s="7"/>
      <c r="AV5" s="7"/>
      <c r="AW5" s="7"/>
      <c r="AX5" s="7"/>
      <c r="AY5" s="7"/>
      <c r="AZ5" s="7"/>
      <c r="BA5" s="7"/>
    </row>
    <row r="6" spans="1:53" ht="15" customHeight="1">
      <c r="A6" s="7"/>
      <c r="B6" s="7" t="s">
        <v>9</v>
      </c>
      <c r="C6" s="7">
        <v>0</v>
      </c>
      <c r="D6" s="7">
        <v>0</v>
      </c>
      <c r="E6" s="7">
        <v>0.1</v>
      </c>
      <c r="F6" s="7">
        <v>0</v>
      </c>
      <c r="G6" s="7">
        <v>1</v>
      </c>
      <c r="H6" s="7">
        <v>1</v>
      </c>
      <c r="I6" s="7">
        <v>0</v>
      </c>
      <c r="J6" s="7">
        <v>5</v>
      </c>
      <c r="K6" s="7">
        <v>2</v>
      </c>
      <c r="L6" s="7">
        <v>4</v>
      </c>
      <c r="M6" s="7">
        <v>2</v>
      </c>
      <c r="N6" s="8">
        <f t="shared" si="1"/>
        <v>1.6777777777777778</v>
      </c>
      <c r="O6" s="8">
        <f t="shared" si="6"/>
        <v>1.7914922395713704</v>
      </c>
      <c r="P6" s="7">
        <v>0</v>
      </c>
      <c r="Q6" s="7">
        <v>0</v>
      </c>
      <c r="R6" s="7">
        <v>7</v>
      </c>
      <c r="S6" s="7">
        <v>1</v>
      </c>
      <c r="T6" s="7">
        <v>2</v>
      </c>
      <c r="U6" s="7">
        <v>4</v>
      </c>
      <c r="V6" s="7">
        <v>1</v>
      </c>
      <c r="W6" s="7">
        <v>0</v>
      </c>
      <c r="X6" s="7">
        <v>2</v>
      </c>
      <c r="Y6" s="7">
        <v>1</v>
      </c>
      <c r="Z6" s="7">
        <v>7</v>
      </c>
      <c r="AA6" s="8">
        <f t="shared" si="3"/>
        <v>2.7777777777777777</v>
      </c>
      <c r="AB6" s="8">
        <f t="shared" si="7"/>
        <v>2.6352313834736494</v>
      </c>
      <c r="AC6" s="7"/>
      <c r="AD6" s="7">
        <v>11</v>
      </c>
      <c r="AE6" s="7"/>
      <c r="AF6" s="7">
        <v>5</v>
      </c>
      <c r="AG6" s="7"/>
      <c r="AH6" s="7"/>
      <c r="AI6" s="7"/>
      <c r="AJ6" s="7"/>
      <c r="AK6" s="7"/>
      <c r="AL6" s="7"/>
      <c r="AM6" s="7"/>
      <c r="AN6" s="7"/>
      <c r="AO6" s="7"/>
      <c r="AP6" s="7">
        <v>19</v>
      </c>
      <c r="AQ6" s="7">
        <v>11</v>
      </c>
      <c r="AR6" s="7">
        <v>8</v>
      </c>
      <c r="AS6" s="7">
        <v>7</v>
      </c>
      <c r="AT6" s="7">
        <v>13</v>
      </c>
      <c r="AU6" s="7"/>
      <c r="AV6" s="7"/>
      <c r="AW6" s="7"/>
      <c r="AX6" s="7"/>
      <c r="AY6" s="7"/>
      <c r="AZ6" s="7"/>
      <c r="BA6" s="7"/>
    </row>
    <row r="7" spans="1:53" ht="15" customHeight="1">
      <c r="A7" s="7"/>
      <c r="B7" s="7" t="s">
        <v>11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 t="shared" si="1"/>
        <v>0</v>
      </c>
      <c r="O7" s="8">
        <f t="shared" si="6"/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f t="shared" si="3"/>
        <v>0</v>
      </c>
      <c r="AB7" s="8">
        <f t="shared" si="7"/>
        <v>0</v>
      </c>
      <c r="AC7" s="7"/>
      <c r="AD7" s="7">
        <v>1</v>
      </c>
      <c r="AE7" s="7"/>
      <c r="AF7" s="7">
        <v>0</v>
      </c>
      <c r="AG7" s="7"/>
      <c r="AH7" s="7"/>
      <c r="AI7" s="7"/>
      <c r="AJ7" s="7"/>
      <c r="AK7" s="7"/>
      <c r="AL7" s="7"/>
      <c r="AM7" s="7"/>
      <c r="AN7" s="7"/>
      <c r="AO7" s="7"/>
      <c r="AP7" s="7">
        <v>10</v>
      </c>
      <c r="AQ7" s="7">
        <v>0</v>
      </c>
      <c r="AR7" s="7">
        <v>0.1</v>
      </c>
      <c r="AS7" s="7">
        <v>0</v>
      </c>
      <c r="AT7" s="7">
        <v>0</v>
      </c>
      <c r="AU7" s="7"/>
      <c r="AV7" s="7"/>
      <c r="AW7" s="7"/>
      <c r="AX7" s="7"/>
      <c r="AY7" s="7"/>
      <c r="AZ7" s="7"/>
      <c r="BA7" s="7"/>
    </row>
    <row r="8" spans="1:53" ht="15" customHeight="1">
      <c r="A8" s="7"/>
      <c r="B8" s="7" t="s">
        <v>12</v>
      </c>
      <c r="C8" s="7">
        <f>SUM(C9:C14)</f>
        <v>77</v>
      </c>
      <c r="D8" s="7">
        <f aca="true" t="shared" si="8" ref="D8:AA8">SUM(D9:D14)</f>
        <v>6</v>
      </c>
      <c r="E8" s="7">
        <f t="shared" si="8"/>
        <v>28.1</v>
      </c>
      <c r="F8" s="7">
        <f t="shared" si="8"/>
        <v>4.1</v>
      </c>
      <c r="G8" s="7">
        <f t="shared" si="8"/>
        <v>21</v>
      </c>
      <c r="H8" s="7">
        <f t="shared" si="8"/>
        <v>1.1</v>
      </c>
      <c r="I8" s="7">
        <f t="shared" si="8"/>
        <v>0.30000000000000004</v>
      </c>
      <c r="J8" s="7">
        <f t="shared" si="8"/>
        <v>64</v>
      </c>
      <c r="K8" s="7">
        <f t="shared" si="8"/>
        <v>83</v>
      </c>
      <c r="L8" s="7">
        <f t="shared" si="8"/>
        <v>25</v>
      </c>
      <c r="M8" s="7">
        <f t="shared" si="8"/>
        <v>35</v>
      </c>
      <c r="N8" s="8">
        <f>AVERAGE(E8:M8)</f>
        <v>29.06666666666667</v>
      </c>
      <c r="O8" s="8">
        <f t="shared" si="6"/>
        <v>28.46023541715704</v>
      </c>
      <c r="P8" s="7">
        <f t="shared" si="8"/>
        <v>97</v>
      </c>
      <c r="Q8" s="7">
        <f t="shared" si="8"/>
        <v>93</v>
      </c>
      <c r="R8" s="7">
        <f t="shared" si="8"/>
        <v>53</v>
      </c>
      <c r="S8" s="7">
        <f t="shared" si="8"/>
        <v>26</v>
      </c>
      <c r="T8" s="7">
        <f t="shared" si="8"/>
        <v>46</v>
      </c>
      <c r="U8" s="7">
        <f t="shared" si="8"/>
        <v>46</v>
      </c>
      <c r="V8" s="7">
        <f t="shared" si="8"/>
        <v>9</v>
      </c>
      <c r="W8" s="7">
        <f t="shared" si="8"/>
        <v>1.1</v>
      </c>
      <c r="X8" s="7">
        <f t="shared" si="8"/>
        <v>13</v>
      </c>
      <c r="Y8" s="7">
        <f t="shared" si="8"/>
        <v>1.3</v>
      </c>
      <c r="Z8" s="7">
        <f t="shared" si="8"/>
        <v>54</v>
      </c>
      <c r="AA8" s="8">
        <f t="shared" si="8"/>
        <v>27.71111111111111</v>
      </c>
      <c r="AB8" s="8">
        <f t="shared" si="7"/>
        <v>22.289989033445284</v>
      </c>
      <c r="AC8" s="7"/>
      <c r="AD8" s="7">
        <f aca="true" t="shared" si="9" ref="AD8:BA8">SUM(AD9:AD13)</f>
        <v>89</v>
      </c>
      <c r="AE8" s="7">
        <f t="shared" si="9"/>
        <v>0</v>
      </c>
      <c r="AF8" s="7">
        <f t="shared" si="9"/>
        <v>12.1</v>
      </c>
      <c r="AG8" s="7">
        <f t="shared" si="9"/>
        <v>0</v>
      </c>
      <c r="AH8" s="7">
        <f t="shared" si="9"/>
        <v>0</v>
      </c>
      <c r="AI8" s="7">
        <f t="shared" si="9"/>
        <v>0</v>
      </c>
      <c r="AJ8" s="7">
        <f t="shared" si="9"/>
        <v>0</v>
      </c>
      <c r="AK8" s="7">
        <f t="shared" si="9"/>
        <v>0</v>
      </c>
      <c r="AL8" s="7">
        <f t="shared" si="9"/>
        <v>0</v>
      </c>
      <c r="AM8" s="7">
        <f t="shared" si="9"/>
        <v>0</v>
      </c>
      <c r="AN8" s="7">
        <f t="shared" si="9"/>
        <v>0</v>
      </c>
      <c r="AO8" s="7">
        <f t="shared" si="9"/>
        <v>0</v>
      </c>
      <c r="AP8" s="7">
        <f t="shared" si="9"/>
        <v>111</v>
      </c>
      <c r="AQ8" s="7">
        <f t="shared" si="9"/>
        <v>23</v>
      </c>
      <c r="AR8" s="7">
        <f t="shared" si="9"/>
        <v>51</v>
      </c>
      <c r="AS8" s="7">
        <f t="shared" si="9"/>
        <v>21</v>
      </c>
      <c r="AT8" s="7">
        <f t="shared" si="9"/>
        <v>27.1</v>
      </c>
      <c r="AU8" s="7">
        <f t="shared" si="9"/>
        <v>0</v>
      </c>
      <c r="AV8" s="7">
        <f t="shared" si="9"/>
        <v>0</v>
      </c>
      <c r="AW8" s="7">
        <f t="shared" si="9"/>
        <v>0</v>
      </c>
      <c r="AX8" s="7">
        <f t="shared" si="9"/>
        <v>0</v>
      </c>
      <c r="AY8" s="7">
        <f t="shared" si="9"/>
        <v>0</v>
      </c>
      <c r="AZ8" s="7">
        <f t="shared" si="9"/>
        <v>0</v>
      </c>
      <c r="BA8" s="7">
        <f t="shared" si="9"/>
        <v>0</v>
      </c>
    </row>
    <row r="9" spans="1:53" ht="15" customHeight="1">
      <c r="A9" s="7" t="s">
        <v>13</v>
      </c>
      <c r="B9" s="7" t="s">
        <v>14</v>
      </c>
      <c r="C9" s="7">
        <v>2</v>
      </c>
      <c r="D9" s="7">
        <v>0</v>
      </c>
      <c r="E9" s="7">
        <v>0</v>
      </c>
      <c r="F9" s="7">
        <v>1</v>
      </c>
      <c r="G9" s="7">
        <v>8</v>
      </c>
      <c r="H9" s="7">
        <v>0</v>
      </c>
      <c r="I9" s="7">
        <v>0.1</v>
      </c>
      <c r="J9" s="7">
        <v>39</v>
      </c>
      <c r="K9" s="7">
        <v>83</v>
      </c>
      <c r="L9" s="7">
        <v>23</v>
      </c>
      <c r="M9" s="7">
        <v>25</v>
      </c>
      <c r="N9" s="8">
        <f>AVERAGE(E9:M9)</f>
        <v>19.9</v>
      </c>
      <c r="O9" s="8">
        <f t="shared" si="6"/>
        <v>27.533888210712266</v>
      </c>
      <c r="P9" s="7">
        <v>2</v>
      </c>
      <c r="Q9" s="7">
        <v>1</v>
      </c>
      <c r="R9" s="7">
        <v>23</v>
      </c>
      <c r="S9" s="7">
        <v>5</v>
      </c>
      <c r="T9" s="7">
        <v>30</v>
      </c>
      <c r="U9" s="7">
        <v>15</v>
      </c>
      <c r="V9" s="7">
        <v>3</v>
      </c>
      <c r="W9" s="7">
        <v>0</v>
      </c>
      <c r="X9" s="7">
        <v>2</v>
      </c>
      <c r="Y9" s="7">
        <v>0.1</v>
      </c>
      <c r="Z9" s="7">
        <v>3</v>
      </c>
      <c r="AA9" s="8">
        <f>AVERAGE(R9:Z9)</f>
        <v>9.011111111111111</v>
      </c>
      <c r="AB9" s="8">
        <f t="shared" si="7"/>
        <v>11.012543353427088</v>
      </c>
      <c r="AC9" s="7"/>
      <c r="AD9" s="7">
        <v>5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80</v>
      </c>
      <c r="AQ9" s="7">
        <v>14</v>
      </c>
      <c r="AR9" s="7">
        <v>5</v>
      </c>
      <c r="AS9" s="7">
        <v>15</v>
      </c>
      <c r="AT9" s="7">
        <v>0</v>
      </c>
      <c r="AU9" s="7"/>
      <c r="AV9" s="7"/>
      <c r="AW9" s="7"/>
      <c r="AX9" s="7"/>
      <c r="AY9" s="7"/>
      <c r="AZ9" s="7"/>
      <c r="BA9" s="7"/>
    </row>
    <row r="10" spans="1:53" ht="15" customHeight="1">
      <c r="A10" s="7" t="s">
        <v>15</v>
      </c>
      <c r="B10" s="7" t="s">
        <v>16</v>
      </c>
      <c r="C10" s="7">
        <v>0</v>
      </c>
      <c r="D10" s="7">
        <v>0</v>
      </c>
      <c r="E10" s="7">
        <v>0.1</v>
      </c>
      <c r="F10" s="7">
        <v>0.1</v>
      </c>
      <c r="G10" s="7">
        <v>0</v>
      </c>
      <c r="H10" s="7">
        <v>1</v>
      </c>
      <c r="I10" s="7">
        <v>0.1</v>
      </c>
      <c r="J10" s="7">
        <v>1</v>
      </c>
      <c r="K10" s="7">
        <v>0</v>
      </c>
      <c r="L10" s="7">
        <v>2</v>
      </c>
      <c r="M10" s="7">
        <v>2</v>
      </c>
      <c r="N10" s="8">
        <f>AVERAGE(E10:M10)</f>
        <v>0.7</v>
      </c>
      <c r="O10" s="8">
        <f t="shared" si="6"/>
        <v>0.8381527307120106</v>
      </c>
      <c r="P10" s="7">
        <v>0</v>
      </c>
      <c r="Q10" s="7">
        <v>0</v>
      </c>
      <c r="R10" s="7">
        <v>17</v>
      </c>
      <c r="S10" s="7">
        <v>5</v>
      </c>
      <c r="T10" s="7">
        <v>2</v>
      </c>
      <c r="U10" s="7">
        <v>3</v>
      </c>
      <c r="V10" s="7">
        <v>0</v>
      </c>
      <c r="W10" s="7">
        <v>0.1</v>
      </c>
      <c r="X10" s="7">
        <v>1</v>
      </c>
      <c r="Y10" s="7">
        <v>0.1</v>
      </c>
      <c r="Z10" s="7">
        <v>4</v>
      </c>
      <c r="AA10" s="8">
        <f>AVERAGE(R10:Z10)</f>
        <v>3.577777777777778</v>
      </c>
      <c r="AB10" s="8">
        <f t="shared" si="7"/>
        <v>5.348078575006583</v>
      </c>
      <c r="AC10" s="7"/>
      <c r="AD10" s="7">
        <v>2</v>
      </c>
      <c r="AE10" s="7"/>
      <c r="AF10" s="7">
        <v>0.1</v>
      </c>
      <c r="AG10" s="7"/>
      <c r="AH10" s="7"/>
      <c r="AI10" s="7"/>
      <c r="AJ10" s="7"/>
      <c r="AK10" s="7"/>
      <c r="AL10" s="7"/>
      <c r="AM10" s="7"/>
      <c r="AN10" s="7"/>
      <c r="AO10" s="7"/>
      <c r="AP10" s="7">
        <v>1</v>
      </c>
      <c r="AQ10" s="7">
        <v>2</v>
      </c>
      <c r="AR10" s="7">
        <v>2</v>
      </c>
      <c r="AS10" s="7">
        <v>1</v>
      </c>
      <c r="AT10" s="7">
        <v>2</v>
      </c>
      <c r="AU10" s="7"/>
      <c r="AV10" s="7"/>
      <c r="AW10" s="7"/>
      <c r="AX10" s="7"/>
      <c r="AY10" s="7"/>
      <c r="AZ10" s="7"/>
      <c r="BA10" s="7"/>
    </row>
    <row r="11" spans="1:53" ht="15" customHeight="1">
      <c r="A11" s="7" t="s">
        <v>17</v>
      </c>
      <c r="B11" s="7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8</v>
      </c>
      <c r="N11" s="8">
        <f>AVERAGE(E11:M11)</f>
        <v>0.8888888888888888</v>
      </c>
      <c r="O11" s="8">
        <f t="shared" si="6"/>
        <v>2.6666666666666665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f>AVERAGE(R11:Z11)</f>
        <v>0</v>
      </c>
      <c r="AB11" s="8">
        <f t="shared" si="7"/>
        <v>0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0</v>
      </c>
      <c r="AQ11" s="7">
        <v>1</v>
      </c>
      <c r="AR11" s="7">
        <v>0</v>
      </c>
      <c r="AS11" s="7">
        <v>0</v>
      </c>
      <c r="AT11" s="7">
        <v>0.1</v>
      </c>
      <c r="AU11" s="7"/>
      <c r="AV11" s="7"/>
      <c r="AW11" s="7"/>
      <c r="AX11" s="7"/>
      <c r="AY11" s="7"/>
      <c r="AZ11" s="7"/>
      <c r="BA11" s="7"/>
    </row>
    <row r="12" spans="1:53" ht="15" customHeight="1">
      <c r="A12" s="7" t="s">
        <v>19</v>
      </c>
      <c r="B12" s="7" t="s">
        <v>20</v>
      </c>
      <c r="C12" s="7">
        <v>0</v>
      </c>
      <c r="D12" s="7">
        <v>0</v>
      </c>
      <c r="E12" s="7">
        <v>10</v>
      </c>
      <c r="F12" s="7">
        <v>0</v>
      </c>
      <c r="G12" s="7">
        <v>12</v>
      </c>
      <c r="H12" s="7">
        <v>0.1</v>
      </c>
      <c r="I12" s="7">
        <v>0</v>
      </c>
      <c r="J12" s="7">
        <v>24</v>
      </c>
      <c r="K12" s="7">
        <v>0</v>
      </c>
      <c r="L12" s="7">
        <v>0</v>
      </c>
      <c r="M12" s="7">
        <v>0</v>
      </c>
      <c r="N12" s="8">
        <f t="shared" si="1"/>
        <v>5.122222222222223</v>
      </c>
      <c r="O12" s="8">
        <f t="shared" si="6"/>
        <v>8.543093376783638</v>
      </c>
      <c r="P12" s="7">
        <v>20</v>
      </c>
      <c r="Q12" s="7">
        <v>22</v>
      </c>
      <c r="R12" s="7">
        <v>11</v>
      </c>
      <c r="S12" s="7">
        <v>13</v>
      </c>
      <c r="T12" s="7">
        <v>12</v>
      </c>
      <c r="U12" s="7">
        <v>28</v>
      </c>
      <c r="V12" s="7">
        <v>5</v>
      </c>
      <c r="W12" s="7">
        <v>0</v>
      </c>
      <c r="X12" s="7">
        <v>2</v>
      </c>
      <c r="Y12" s="7">
        <v>1</v>
      </c>
      <c r="Z12" s="7">
        <v>40</v>
      </c>
      <c r="AA12" s="8">
        <f t="shared" si="3"/>
        <v>12.444444444444445</v>
      </c>
      <c r="AB12" s="8">
        <f t="shared" si="7"/>
        <v>13.482498944104456</v>
      </c>
      <c r="AC12" s="7"/>
      <c r="AD12" s="7">
        <v>80</v>
      </c>
      <c r="AE12" s="7"/>
      <c r="AF12" s="7">
        <v>12</v>
      </c>
      <c r="AG12" s="7"/>
      <c r="AH12" s="7"/>
      <c r="AI12" s="7"/>
      <c r="AJ12" s="7"/>
      <c r="AK12" s="7"/>
      <c r="AL12" s="7"/>
      <c r="AM12" s="7"/>
      <c r="AN12" s="7"/>
      <c r="AO12" s="7"/>
      <c r="AP12" s="7">
        <v>30</v>
      </c>
      <c r="AQ12" s="7">
        <v>6</v>
      </c>
      <c r="AR12" s="7">
        <v>14</v>
      </c>
      <c r="AS12" s="7">
        <v>5</v>
      </c>
      <c r="AT12" s="7">
        <v>22</v>
      </c>
      <c r="AU12" s="7"/>
      <c r="AV12" s="7"/>
      <c r="AW12" s="7"/>
      <c r="AX12" s="7"/>
      <c r="AY12" s="7"/>
      <c r="AZ12" s="7"/>
      <c r="BA12" s="7"/>
    </row>
    <row r="13" spans="1:53" ht="15" customHeight="1">
      <c r="A13" s="7" t="s">
        <v>21</v>
      </c>
      <c r="B13" s="7" t="s">
        <v>22</v>
      </c>
      <c r="C13" s="7">
        <v>75</v>
      </c>
      <c r="D13" s="7">
        <v>6</v>
      </c>
      <c r="E13" s="7">
        <v>18</v>
      </c>
      <c r="F13" s="7">
        <v>3</v>
      </c>
      <c r="G13" s="7">
        <v>1</v>
      </c>
      <c r="H13" s="7">
        <v>0</v>
      </c>
      <c r="I13" s="7">
        <v>0.1</v>
      </c>
      <c r="J13" s="7">
        <v>0</v>
      </c>
      <c r="K13" s="7">
        <v>0</v>
      </c>
      <c r="L13" s="7">
        <v>0</v>
      </c>
      <c r="M13" s="7">
        <v>0</v>
      </c>
      <c r="N13" s="8">
        <f t="shared" si="1"/>
        <v>2.4555555555555557</v>
      </c>
      <c r="O13" s="8">
        <f t="shared" si="6"/>
        <v>5.913355881204663</v>
      </c>
      <c r="P13" s="7">
        <v>75</v>
      </c>
      <c r="Q13" s="7">
        <v>70</v>
      </c>
      <c r="R13" s="7">
        <v>2</v>
      </c>
      <c r="S13" s="7">
        <v>3</v>
      </c>
      <c r="T13" s="7">
        <v>2</v>
      </c>
      <c r="U13" s="7">
        <v>0</v>
      </c>
      <c r="V13" s="7">
        <v>1</v>
      </c>
      <c r="W13" s="7">
        <v>1</v>
      </c>
      <c r="X13" s="7">
        <v>8</v>
      </c>
      <c r="Y13" s="7">
        <v>0.1</v>
      </c>
      <c r="Z13" s="7">
        <v>7</v>
      </c>
      <c r="AA13" s="8">
        <f t="shared" si="3"/>
        <v>2.677777777777778</v>
      </c>
      <c r="AB13" s="8">
        <f t="shared" si="7"/>
        <v>2.9042115013277603</v>
      </c>
      <c r="AC13" s="7"/>
      <c r="AD13" s="7">
        <v>2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0</v>
      </c>
      <c r="AQ13" s="7">
        <v>0</v>
      </c>
      <c r="AR13" s="7">
        <v>30</v>
      </c>
      <c r="AS13" s="7">
        <v>0</v>
      </c>
      <c r="AT13" s="7">
        <v>3</v>
      </c>
      <c r="AU13" s="7"/>
      <c r="AV13" s="7"/>
      <c r="AW13" s="7"/>
      <c r="AX13" s="7"/>
      <c r="AY13" s="7"/>
      <c r="AZ13" s="7"/>
      <c r="BA13" s="7"/>
    </row>
    <row r="14" spans="1:53" ht="15" customHeight="1">
      <c r="A14" s="7"/>
      <c r="B14" s="7" t="s">
        <v>68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v>0</v>
      </c>
      <c r="O14" s="8">
        <f t="shared" si="6"/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8">
        <f t="shared" si="7"/>
        <v>0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15" customHeight="1">
      <c r="A15" s="7" t="s">
        <v>24</v>
      </c>
      <c r="B15" s="7" t="s">
        <v>24</v>
      </c>
      <c r="C15" s="7">
        <f aca="true" t="shared" si="10" ref="C15:M15">SUM(C16:C20)</f>
        <v>50</v>
      </c>
      <c r="D15" s="7">
        <f t="shared" si="10"/>
        <v>70</v>
      </c>
      <c r="E15" s="7">
        <f t="shared" si="10"/>
        <v>115</v>
      </c>
      <c r="F15" s="7">
        <f t="shared" si="10"/>
        <v>97</v>
      </c>
      <c r="G15" s="7">
        <f t="shared" si="10"/>
        <v>117</v>
      </c>
      <c r="H15" s="7">
        <f t="shared" si="10"/>
        <v>66</v>
      </c>
      <c r="I15" s="7">
        <f t="shared" si="10"/>
        <v>61</v>
      </c>
      <c r="J15" s="7">
        <f t="shared" si="10"/>
        <v>21</v>
      </c>
      <c r="K15" s="7">
        <f t="shared" si="10"/>
        <v>25</v>
      </c>
      <c r="L15" s="7">
        <f t="shared" si="10"/>
        <v>86</v>
      </c>
      <c r="M15" s="7">
        <f t="shared" si="10"/>
        <v>69</v>
      </c>
      <c r="N15" s="8">
        <f t="shared" si="1"/>
        <v>73</v>
      </c>
      <c r="O15" s="8">
        <f t="shared" si="6"/>
        <v>34.75269773701029</v>
      </c>
      <c r="P15" s="7">
        <f aca="true" t="shared" si="11" ref="P15:Z15">SUM(P16:P20)</f>
        <v>21</v>
      </c>
      <c r="Q15" s="7">
        <f t="shared" si="11"/>
        <v>40</v>
      </c>
      <c r="R15" s="7">
        <f t="shared" si="11"/>
        <v>56</v>
      </c>
      <c r="S15" s="7">
        <f t="shared" si="11"/>
        <v>59</v>
      </c>
      <c r="T15" s="7">
        <f t="shared" si="11"/>
        <v>68</v>
      </c>
      <c r="U15" s="7">
        <f t="shared" si="11"/>
        <v>41</v>
      </c>
      <c r="V15" s="7">
        <f t="shared" si="11"/>
        <v>78</v>
      </c>
      <c r="W15" s="7">
        <f t="shared" si="11"/>
        <v>106</v>
      </c>
      <c r="X15" s="7">
        <f t="shared" si="11"/>
        <v>96</v>
      </c>
      <c r="Y15" s="7">
        <f t="shared" si="11"/>
        <v>54</v>
      </c>
      <c r="Z15" s="7">
        <f t="shared" si="11"/>
        <v>67</v>
      </c>
      <c r="AA15" s="8">
        <f t="shared" si="3"/>
        <v>69.44444444444444</v>
      </c>
      <c r="AB15" s="8">
        <f t="shared" si="7"/>
        <v>20.797302175469234</v>
      </c>
      <c r="AC15" s="7"/>
      <c r="AD15" s="7">
        <f aca="true" t="shared" si="12" ref="AD15:AN15">SUM(AD17:AD20)</f>
        <v>14</v>
      </c>
      <c r="AE15" s="7">
        <f t="shared" si="12"/>
        <v>0</v>
      </c>
      <c r="AF15" s="7">
        <f t="shared" si="12"/>
        <v>0</v>
      </c>
      <c r="AG15" s="7">
        <f t="shared" si="12"/>
        <v>0</v>
      </c>
      <c r="AH15" s="7">
        <f t="shared" si="12"/>
        <v>0</v>
      </c>
      <c r="AI15" s="7">
        <f t="shared" si="12"/>
        <v>0</v>
      </c>
      <c r="AJ15" s="7">
        <f t="shared" si="12"/>
        <v>0</v>
      </c>
      <c r="AK15" s="7">
        <f t="shared" si="12"/>
        <v>0</v>
      </c>
      <c r="AL15" s="7">
        <f t="shared" si="12"/>
        <v>0</v>
      </c>
      <c r="AM15" s="7">
        <f t="shared" si="12"/>
        <v>0</v>
      </c>
      <c r="AN15" s="7">
        <f t="shared" si="12"/>
        <v>0</v>
      </c>
      <c r="AO15" s="7"/>
      <c r="AP15" s="7">
        <f aca="true" t="shared" si="13" ref="AP15:AZ15">SUM(AP17:AP20)</f>
        <v>20</v>
      </c>
      <c r="AQ15" s="7">
        <f t="shared" si="13"/>
        <v>11</v>
      </c>
      <c r="AR15" s="7">
        <f t="shared" si="13"/>
        <v>7</v>
      </c>
      <c r="AS15" s="7">
        <f t="shared" si="13"/>
        <v>12</v>
      </c>
      <c r="AT15" s="7">
        <f t="shared" si="13"/>
        <v>24.1</v>
      </c>
      <c r="AU15" s="7">
        <f t="shared" si="13"/>
        <v>0</v>
      </c>
      <c r="AV15" s="7">
        <f t="shared" si="13"/>
        <v>0</v>
      </c>
      <c r="AW15" s="7">
        <f t="shared" si="13"/>
        <v>0</v>
      </c>
      <c r="AX15" s="7">
        <f t="shared" si="13"/>
        <v>0</v>
      </c>
      <c r="AY15" s="7">
        <f t="shared" si="13"/>
        <v>0</v>
      </c>
      <c r="AZ15" s="7">
        <f t="shared" si="13"/>
        <v>0</v>
      </c>
      <c r="BA15" s="7"/>
    </row>
    <row r="16" spans="1:53" ht="15" customHeight="1">
      <c r="A16" s="7" t="s">
        <v>25</v>
      </c>
      <c r="B16" s="7" t="s">
        <v>26</v>
      </c>
      <c r="C16" s="7">
        <v>0</v>
      </c>
      <c r="D16" s="7">
        <v>0</v>
      </c>
      <c r="E16" s="7">
        <v>95</v>
      </c>
      <c r="F16" s="7">
        <v>90</v>
      </c>
      <c r="G16" s="7">
        <v>90</v>
      </c>
      <c r="H16" s="7">
        <v>25</v>
      </c>
      <c r="I16" s="7">
        <v>15</v>
      </c>
      <c r="J16" s="7">
        <v>0</v>
      </c>
      <c r="K16" s="7">
        <v>20</v>
      </c>
      <c r="L16" s="7">
        <v>80</v>
      </c>
      <c r="M16" s="7">
        <v>60</v>
      </c>
      <c r="N16" s="8">
        <f>AVERAGE(E16:M16)</f>
        <v>52.77777777777778</v>
      </c>
      <c r="O16" s="8">
        <f t="shared" si="6"/>
        <v>37.75836919736397</v>
      </c>
      <c r="P16" s="7">
        <v>0</v>
      </c>
      <c r="Q16" s="7">
        <v>1</v>
      </c>
      <c r="R16" s="7">
        <v>41</v>
      </c>
      <c r="S16" s="7">
        <v>55</v>
      </c>
      <c r="T16" s="7">
        <v>65</v>
      </c>
      <c r="U16" s="7">
        <v>33</v>
      </c>
      <c r="V16" s="7">
        <v>70</v>
      </c>
      <c r="W16" s="7">
        <v>97</v>
      </c>
      <c r="X16" s="7">
        <v>65</v>
      </c>
      <c r="Y16" s="7">
        <v>42</v>
      </c>
      <c r="Z16" s="7">
        <v>50</v>
      </c>
      <c r="AA16" s="8">
        <f>AVERAGE(R16:Z16)</f>
        <v>57.55555555555556</v>
      </c>
      <c r="AB16" s="8">
        <f t="shared" si="7"/>
        <v>19.378539103290986</v>
      </c>
      <c r="AC16" s="7"/>
      <c r="AD16" s="7">
        <v>0.1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1</v>
      </c>
      <c r="AQ16" s="7">
        <v>38</v>
      </c>
      <c r="AR16" s="7">
        <v>60</v>
      </c>
      <c r="AS16" s="7">
        <v>45</v>
      </c>
      <c r="AT16" s="7">
        <v>0</v>
      </c>
      <c r="AU16" s="7"/>
      <c r="AV16" s="7"/>
      <c r="AW16" s="7"/>
      <c r="AX16" s="7"/>
      <c r="AY16" s="7"/>
      <c r="AZ16" s="7"/>
      <c r="BA16" s="7"/>
    </row>
    <row r="17" spans="1:53" ht="15" customHeight="1">
      <c r="A17" s="7" t="s">
        <v>27</v>
      </c>
      <c r="B17" s="7" t="s">
        <v>28</v>
      </c>
      <c r="C17" s="7">
        <v>20</v>
      </c>
      <c r="D17" s="7">
        <v>25</v>
      </c>
      <c r="E17" s="7">
        <v>10</v>
      </c>
      <c r="F17" s="7">
        <v>2</v>
      </c>
      <c r="G17" s="7">
        <v>5</v>
      </c>
      <c r="H17" s="7">
        <v>30</v>
      </c>
      <c r="I17" s="7">
        <v>40</v>
      </c>
      <c r="J17" s="7">
        <v>1</v>
      </c>
      <c r="K17" s="7">
        <v>3</v>
      </c>
      <c r="L17" s="7">
        <v>4</v>
      </c>
      <c r="M17" s="7">
        <v>6</v>
      </c>
      <c r="N17" s="8">
        <f t="shared" si="1"/>
        <v>11.222222222222221</v>
      </c>
      <c r="O17" s="8">
        <f t="shared" si="6"/>
        <v>13.953295110634063</v>
      </c>
      <c r="P17" s="7">
        <v>15</v>
      </c>
      <c r="Q17" s="7">
        <v>20</v>
      </c>
      <c r="R17" s="7">
        <v>3</v>
      </c>
      <c r="S17" s="7">
        <v>1</v>
      </c>
      <c r="T17" s="7">
        <v>0</v>
      </c>
      <c r="U17" s="7">
        <v>1</v>
      </c>
      <c r="V17" s="7">
        <v>2</v>
      </c>
      <c r="W17" s="7">
        <v>2</v>
      </c>
      <c r="X17" s="7">
        <v>4</v>
      </c>
      <c r="Y17" s="7">
        <v>12</v>
      </c>
      <c r="Z17" s="7">
        <v>3</v>
      </c>
      <c r="AA17" s="8">
        <f t="shared" si="3"/>
        <v>3.111111111111111</v>
      </c>
      <c r="AB17" s="8">
        <f>STDEV(R17:Z17)</f>
        <v>3.551212625443753</v>
      </c>
      <c r="AC17" s="7"/>
      <c r="AD17" s="7">
        <v>2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0</v>
      </c>
      <c r="AQ17" s="7">
        <v>1</v>
      </c>
      <c r="AR17" s="7">
        <v>0</v>
      </c>
      <c r="AS17" s="7">
        <v>0</v>
      </c>
      <c r="AT17" s="7">
        <v>0.1</v>
      </c>
      <c r="AU17" s="7"/>
      <c r="AV17" s="7"/>
      <c r="AW17" s="7"/>
      <c r="AX17" s="7"/>
      <c r="AY17" s="7"/>
      <c r="AZ17" s="7"/>
      <c r="BA17" s="7"/>
    </row>
    <row r="18" spans="1:53" ht="15" customHeight="1">
      <c r="A18" s="7" t="s">
        <v>29</v>
      </c>
      <c r="B18" s="7" t="s">
        <v>30</v>
      </c>
      <c r="C18" s="7">
        <v>0</v>
      </c>
      <c r="D18" s="7">
        <v>30</v>
      </c>
      <c r="E18" s="7">
        <v>6</v>
      </c>
      <c r="F18" s="7">
        <v>5</v>
      </c>
      <c r="G18" s="7">
        <v>20</v>
      </c>
      <c r="H18" s="7">
        <v>11</v>
      </c>
      <c r="I18" s="7">
        <v>2</v>
      </c>
      <c r="J18" s="7">
        <v>20</v>
      </c>
      <c r="K18" s="7">
        <v>2</v>
      </c>
      <c r="L18" s="7">
        <v>2</v>
      </c>
      <c r="M18" s="7">
        <v>3</v>
      </c>
      <c r="N18" s="8">
        <f>AVERAGE(E18:M18)</f>
        <v>7.888888888888889</v>
      </c>
      <c r="O18" s="8">
        <f t="shared" si="6"/>
        <v>7.440504761849906</v>
      </c>
      <c r="P18" s="7">
        <v>1</v>
      </c>
      <c r="Q18" s="7">
        <v>2</v>
      </c>
      <c r="R18" s="7">
        <v>9</v>
      </c>
      <c r="S18" s="7">
        <v>1</v>
      </c>
      <c r="T18" s="7">
        <v>2</v>
      </c>
      <c r="U18" s="7">
        <v>5</v>
      </c>
      <c r="V18" s="7">
        <v>1</v>
      </c>
      <c r="W18" s="7">
        <v>4</v>
      </c>
      <c r="X18" s="7">
        <v>27</v>
      </c>
      <c r="Y18" s="7">
        <v>0</v>
      </c>
      <c r="Z18" s="7">
        <v>14</v>
      </c>
      <c r="AA18" s="8">
        <f>AVERAGE(R18:Z18)</f>
        <v>7</v>
      </c>
      <c r="AB18" s="8">
        <f t="shared" si="7"/>
        <v>8.74642784226795</v>
      </c>
      <c r="AC18" s="7"/>
      <c r="AD18" s="7">
        <v>10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v>20</v>
      </c>
      <c r="AQ18" s="7">
        <v>10</v>
      </c>
      <c r="AR18" s="7">
        <v>7</v>
      </c>
      <c r="AS18" s="7">
        <v>12</v>
      </c>
      <c r="AT18" s="7">
        <v>24</v>
      </c>
      <c r="AU18" s="7"/>
      <c r="AV18" s="7"/>
      <c r="AW18" s="7"/>
      <c r="AX18" s="7"/>
      <c r="AY18" s="7"/>
      <c r="AZ18" s="7"/>
      <c r="BA18" s="7"/>
    </row>
    <row r="19" spans="1:53" ht="15" customHeight="1">
      <c r="A19" s="7" t="s">
        <v>61</v>
      </c>
      <c r="B19" s="7" t="s">
        <v>62</v>
      </c>
      <c r="C19" s="7">
        <v>30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8">
        <f t="shared" si="1"/>
        <v>0.3333333333333333</v>
      </c>
      <c r="O19" s="8">
        <f t="shared" si="6"/>
        <v>1</v>
      </c>
      <c r="P19" s="7">
        <v>5</v>
      </c>
      <c r="Q19" s="7">
        <v>17</v>
      </c>
      <c r="R19" s="7">
        <v>3</v>
      </c>
      <c r="S19" s="7">
        <v>2</v>
      </c>
      <c r="T19" s="7">
        <v>1</v>
      </c>
      <c r="U19" s="7">
        <v>2</v>
      </c>
      <c r="V19" s="7">
        <v>5</v>
      </c>
      <c r="W19" s="7">
        <v>0</v>
      </c>
      <c r="X19" s="7">
        <v>0</v>
      </c>
      <c r="Y19" s="7">
        <v>0</v>
      </c>
      <c r="Z19" s="7">
        <v>0</v>
      </c>
      <c r="AA19" s="8">
        <f t="shared" si="3"/>
        <v>1.4444444444444444</v>
      </c>
      <c r="AB19" s="8">
        <f t="shared" si="7"/>
        <v>1.740051084818425</v>
      </c>
      <c r="AC19" s="7"/>
      <c r="AD19" s="7">
        <v>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/>
      <c r="AV19" s="7"/>
      <c r="AW19" s="7"/>
      <c r="AX19" s="7"/>
      <c r="AY19" s="7"/>
      <c r="AZ19" s="7"/>
      <c r="BA19" s="7"/>
    </row>
    <row r="20" spans="1:53" ht="15" customHeight="1">
      <c r="A20" s="7" t="s">
        <v>32</v>
      </c>
      <c r="B20" s="7" t="s">
        <v>32</v>
      </c>
      <c r="C20" s="7">
        <v>0</v>
      </c>
      <c r="D20" s="7">
        <v>15</v>
      </c>
      <c r="E20" s="7">
        <v>1</v>
      </c>
      <c r="F20" s="7">
        <v>0</v>
      </c>
      <c r="G20" s="7">
        <v>2</v>
      </c>
      <c r="H20" s="7">
        <v>0</v>
      </c>
      <c r="I20" s="7">
        <v>4</v>
      </c>
      <c r="J20" s="7">
        <v>0</v>
      </c>
      <c r="K20" s="7">
        <v>0</v>
      </c>
      <c r="L20" s="7">
        <v>0</v>
      </c>
      <c r="M20" s="7">
        <v>0</v>
      </c>
      <c r="N20" s="8">
        <f t="shared" si="1"/>
        <v>0.7777777777777778</v>
      </c>
      <c r="O20" s="8">
        <f t="shared" si="6"/>
        <v>1.3944333775567925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3</v>
      </c>
      <c r="X20" s="7">
        <v>0</v>
      </c>
      <c r="Y20" s="7">
        <v>0</v>
      </c>
      <c r="Z20" s="7">
        <v>0</v>
      </c>
      <c r="AA20" s="8">
        <f t="shared" si="3"/>
        <v>0.3333333333333333</v>
      </c>
      <c r="AB20" s="8">
        <f t="shared" si="7"/>
        <v>1</v>
      </c>
      <c r="AC20" s="7"/>
      <c r="AD20" s="7">
        <v>2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/>
      <c r="AV20" s="7"/>
      <c r="AW20" s="7"/>
      <c r="AX20" s="7"/>
      <c r="AY20" s="7"/>
      <c r="AZ20" s="7"/>
      <c r="BA20" s="7"/>
    </row>
    <row r="21" spans="1:53" ht="15" customHeight="1">
      <c r="A21" s="7" t="s">
        <v>34</v>
      </c>
      <c r="B21" s="7" t="s">
        <v>34</v>
      </c>
      <c r="C21" s="7">
        <f aca="true" t="shared" si="14" ref="C21:M21">SUM(C22:C24)</f>
        <v>5</v>
      </c>
      <c r="D21" s="7">
        <f t="shared" si="14"/>
        <v>5</v>
      </c>
      <c r="E21" s="7">
        <f t="shared" si="14"/>
        <v>0</v>
      </c>
      <c r="F21" s="7">
        <f t="shared" si="14"/>
        <v>0</v>
      </c>
      <c r="G21" s="7">
        <f t="shared" si="14"/>
        <v>0</v>
      </c>
      <c r="H21" s="7">
        <f t="shared" si="14"/>
        <v>0.1</v>
      </c>
      <c r="I21" s="7">
        <f t="shared" si="14"/>
        <v>0.1</v>
      </c>
      <c r="J21" s="7">
        <f t="shared" si="14"/>
        <v>0</v>
      </c>
      <c r="K21" s="7">
        <f t="shared" si="14"/>
        <v>0</v>
      </c>
      <c r="L21" s="7">
        <f t="shared" si="14"/>
        <v>0</v>
      </c>
      <c r="M21" s="7">
        <f t="shared" si="14"/>
        <v>0</v>
      </c>
      <c r="N21" s="8">
        <f t="shared" si="1"/>
        <v>0.022222222222222223</v>
      </c>
      <c r="O21" s="8">
        <f t="shared" si="6"/>
        <v>0.044095855184409845</v>
      </c>
      <c r="P21" s="7">
        <f aca="true" t="shared" si="15" ref="P21:Z21">SUM(P22:P24)</f>
        <v>10</v>
      </c>
      <c r="Q21" s="7">
        <f t="shared" si="15"/>
        <v>1</v>
      </c>
      <c r="R21" s="7">
        <f t="shared" si="15"/>
        <v>5</v>
      </c>
      <c r="S21" s="7">
        <f t="shared" si="15"/>
        <v>0</v>
      </c>
      <c r="T21" s="7">
        <f t="shared" si="15"/>
        <v>0</v>
      </c>
      <c r="U21" s="7">
        <f t="shared" si="15"/>
        <v>0</v>
      </c>
      <c r="V21" s="7">
        <f t="shared" si="15"/>
        <v>0</v>
      </c>
      <c r="W21" s="7">
        <f t="shared" si="15"/>
        <v>0</v>
      </c>
      <c r="X21" s="7">
        <f t="shared" si="15"/>
        <v>1</v>
      </c>
      <c r="Y21" s="7">
        <f t="shared" si="15"/>
        <v>0</v>
      </c>
      <c r="Z21" s="7">
        <f t="shared" si="15"/>
        <v>0</v>
      </c>
      <c r="AA21" s="8">
        <f t="shared" si="3"/>
        <v>0.6666666666666666</v>
      </c>
      <c r="AB21" s="8">
        <f t="shared" si="7"/>
        <v>1.6583123951777</v>
      </c>
      <c r="AC21" s="7"/>
      <c r="AD21" s="7">
        <f aca="true" t="shared" si="16" ref="AD21:AN21">SUM(AD22:AD24)</f>
        <v>2</v>
      </c>
      <c r="AE21" s="7">
        <f t="shared" si="16"/>
        <v>0</v>
      </c>
      <c r="AF21" s="7">
        <f t="shared" si="16"/>
        <v>0</v>
      </c>
      <c r="AG21" s="7">
        <f t="shared" si="16"/>
        <v>0</v>
      </c>
      <c r="AH21" s="7">
        <f t="shared" si="16"/>
        <v>0</v>
      </c>
      <c r="AI21" s="7">
        <f t="shared" si="16"/>
        <v>0</v>
      </c>
      <c r="AJ21" s="7">
        <f t="shared" si="16"/>
        <v>0</v>
      </c>
      <c r="AK21" s="7">
        <f t="shared" si="16"/>
        <v>0</v>
      </c>
      <c r="AL21" s="7">
        <f t="shared" si="16"/>
        <v>0</v>
      </c>
      <c r="AM21" s="7">
        <f t="shared" si="16"/>
        <v>0</v>
      </c>
      <c r="AN21" s="7">
        <f t="shared" si="16"/>
        <v>0</v>
      </c>
      <c r="AO21" s="7"/>
      <c r="AP21" s="7">
        <f aca="true" t="shared" si="17" ref="AP21:AZ21">SUM(AP22:AP24)</f>
        <v>0</v>
      </c>
      <c r="AQ21" s="7">
        <f t="shared" si="17"/>
        <v>0</v>
      </c>
      <c r="AR21" s="7">
        <f t="shared" si="17"/>
        <v>0</v>
      </c>
      <c r="AS21" s="7">
        <f t="shared" si="17"/>
        <v>1</v>
      </c>
      <c r="AT21" s="7">
        <f t="shared" si="17"/>
        <v>0</v>
      </c>
      <c r="AU21" s="7">
        <f t="shared" si="17"/>
        <v>0</v>
      </c>
      <c r="AV21" s="7">
        <f t="shared" si="17"/>
        <v>0</v>
      </c>
      <c r="AW21" s="7">
        <f t="shared" si="17"/>
        <v>0</v>
      </c>
      <c r="AX21" s="7">
        <f t="shared" si="17"/>
        <v>0</v>
      </c>
      <c r="AY21" s="7">
        <f t="shared" si="17"/>
        <v>0</v>
      </c>
      <c r="AZ21" s="7">
        <f t="shared" si="17"/>
        <v>0</v>
      </c>
      <c r="BA21" s="7"/>
    </row>
    <row r="22" spans="1:53" ht="15" customHeight="1">
      <c r="A22" s="7" t="s">
        <v>35</v>
      </c>
      <c r="B22" s="7" t="s">
        <v>36</v>
      </c>
      <c r="C22" s="7">
        <v>0</v>
      </c>
      <c r="D22" s="7">
        <v>5</v>
      </c>
      <c r="E22" s="7">
        <v>0</v>
      </c>
      <c r="F22" s="7">
        <v>0</v>
      </c>
      <c r="G22" s="7">
        <v>0</v>
      </c>
      <c r="H22" s="7">
        <v>0.1</v>
      </c>
      <c r="I22" s="7">
        <v>0.1</v>
      </c>
      <c r="J22" s="7">
        <v>0</v>
      </c>
      <c r="K22" s="7">
        <v>0</v>
      </c>
      <c r="L22" s="7">
        <v>0</v>
      </c>
      <c r="M22" s="7">
        <v>0</v>
      </c>
      <c r="N22" s="8">
        <f t="shared" si="1"/>
        <v>0.022222222222222223</v>
      </c>
      <c r="O22" s="8">
        <f t="shared" si="6"/>
        <v>0.044095855184409845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f t="shared" si="3"/>
        <v>0</v>
      </c>
      <c r="AB22" s="8">
        <f t="shared" si="7"/>
        <v>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/>
      <c r="AV22" s="7"/>
      <c r="AW22" s="7"/>
      <c r="AX22" s="7"/>
      <c r="AY22" s="7"/>
      <c r="AZ22" s="7"/>
      <c r="BA22" s="7"/>
    </row>
    <row r="23" spans="1:53" ht="15" customHeight="1">
      <c r="A23" s="7" t="s">
        <v>37</v>
      </c>
      <c r="B23" s="7" t="s">
        <v>38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f t="shared" si="1"/>
        <v>0</v>
      </c>
      <c r="O23" s="8">
        <f t="shared" si="6"/>
        <v>0</v>
      </c>
      <c r="P23" s="7">
        <v>10</v>
      </c>
      <c r="Q23" s="7">
        <v>1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8">
        <f t="shared" si="3"/>
        <v>0.6666666666666666</v>
      </c>
      <c r="AB23" s="8">
        <f t="shared" si="7"/>
        <v>1.6583123951777</v>
      </c>
      <c r="AC23" s="7"/>
      <c r="AD23" s="7">
        <v>2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v>0</v>
      </c>
      <c r="AQ23" s="7">
        <v>0</v>
      </c>
      <c r="AR23" s="7">
        <v>0</v>
      </c>
      <c r="AS23" s="7">
        <v>1</v>
      </c>
      <c r="AT23" s="7">
        <v>0</v>
      </c>
      <c r="AU23" s="7"/>
      <c r="AV23" s="7"/>
      <c r="AW23" s="7"/>
      <c r="AX23" s="7"/>
      <c r="AY23" s="7"/>
      <c r="AZ23" s="7"/>
      <c r="BA23" s="7"/>
    </row>
    <row r="24" spans="1:53" ht="15" customHeight="1">
      <c r="A24" s="7" t="s">
        <v>69</v>
      </c>
      <c r="B24" s="7" t="s">
        <v>63</v>
      </c>
      <c r="C24" s="7">
        <v>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>
        <f t="shared" si="1"/>
        <v>0</v>
      </c>
      <c r="O24" s="8">
        <f t="shared" si="6"/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f t="shared" si="3"/>
        <v>0</v>
      </c>
      <c r="AB24" s="8">
        <f t="shared" si="7"/>
        <v>0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/>
      <c r="AV24" s="7"/>
      <c r="AW24" s="7"/>
      <c r="AX24" s="7"/>
      <c r="AY24" s="7"/>
      <c r="AZ24" s="7"/>
      <c r="BA24" s="7"/>
    </row>
    <row r="25" spans="1:53" ht="15" customHeight="1">
      <c r="A25" s="7" t="s">
        <v>40</v>
      </c>
      <c r="B25" s="7" t="s">
        <v>40</v>
      </c>
      <c r="C25" s="7">
        <f>SUM(C26:C30)</f>
        <v>0.1</v>
      </c>
      <c r="D25" s="7">
        <f aca="true" t="shared" si="18" ref="D25:AA25">SUM(D26:D30)</f>
        <v>18.2</v>
      </c>
      <c r="E25" s="7">
        <f t="shared" si="18"/>
        <v>2</v>
      </c>
      <c r="F25" s="7">
        <f t="shared" si="18"/>
        <v>80.1</v>
      </c>
      <c r="G25" s="7">
        <f t="shared" si="18"/>
        <v>10.1</v>
      </c>
      <c r="H25" s="7">
        <f t="shared" si="18"/>
        <v>22.200000000000003</v>
      </c>
      <c r="I25" s="7">
        <f t="shared" si="18"/>
        <v>24.1</v>
      </c>
      <c r="J25" s="7">
        <f t="shared" si="18"/>
        <v>15</v>
      </c>
      <c r="K25" s="7">
        <f t="shared" si="18"/>
        <v>20</v>
      </c>
      <c r="L25" s="7">
        <f t="shared" si="18"/>
        <v>1.2000000000000002</v>
      </c>
      <c r="M25" s="7">
        <f t="shared" si="18"/>
        <v>13.2</v>
      </c>
      <c r="N25" s="8">
        <f t="shared" si="18"/>
        <v>20.877777777777776</v>
      </c>
      <c r="O25" s="8">
        <f t="shared" si="6"/>
        <v>23.646922515296673</v>
      </c>
      <c r="P25" s="7">
        <f t="shared" si="18"/>
        <v>23</v>
      </c>
      <c r="Q25" s="7">
        <f t="shared" si="18"/>
        <v>2</v>
      </c>
      <c r="R25" s="7">
        <f t="shared" si="18"/>
        <v>25</v>
      </c>
      <c r="S25" s="7">
        <f t="shared" si="18"/>
        <v>0.1</v>
      </c>
      <c r="T25" s="7">
        <f t="shared" si="18"/>
        <v>0.2</v>
      </c>
      <c r="U25" s="7">
        <f t="shared" si="18"/>
        <v>5.1</v>
      </c>
      <c r="V25" s="7">
        <f t="shared" si="18"/>
        <v>1.3000000000000003</v>
      </c>
      <c r="W25" s="7">
        <f t="shared" si="18"/>
        <v>4.1</v>
      </c>
      <c r="X25" s="7">
        <f t="shared" si="18"/>
        <v>2</v>
      </c>
      <c r="Y25" s="7">
        <f t="shared" si="18"/>
        <v>21.3</v>
      </c>
      <c r="Z25" s="7">
        <f t="shared" si="18"/>
        <v>11.4</v>
      </c>
      <c r="AA25" s="8">
        <f t="shared" si="18"/>
        <v>7.833333333333333</v>
      </c>
      <c r="AB25" s="8">
        <f t="shared" si="7"/>
        <v>9.387225362161068</v>
      </c>
      <c r="AC25" s="7"/>
      <c r="AD25" s="7">
        <f aca="true" t="shared" si="19" ref="AD25:AN25">SUM(AD26:AD28)</f>
        <v>0</v>
      </c>
      <c r="AE25" s="7">
        <f t="shared" si="19"/>
        <v>0</v>
      </c>
      <c r="AF25" s="7">
        <f t="shared" si="19"/>
        <v>0</v>
      </c>
      <c r="AG25" s="7">
        <f t="shared" si="19"/>
        <v>0</v>
      </c>
      <c r="AH25" s="7">
        <f t="shared" si="19"/>
        <v>0</v>
      </c>
      <c r="AI25" s="7">
        <f t="shared" si="19"/>
        <v>0</v>
      </c>
      <c r="AJ25" s="7">
        <f t="shared" si="19"/>
        <v>0</v>
      </c>
      <c r="AK25" s="7">
        <f t="shared" si="19"/>
        <v>0</v>
      </c>
      <c r="AL25" s="7">
        <f t="shared" si="19"/>
        <v>0</v>
      </c>
      <c r="AM25" s="7">
        <f t="shared" si="19"/>
        <v>0</v>
      </c>
      <c r="AN25" s="7">
        <f t="shared" si="19"/>
        <v>0</v>
      </c>
      <c r="AO25" s="7"/>
      <c r="AP25" s="7">
        <f aca="true" t="shared" si="20" ref="AP25:AZ25">SUM(AP26:AP28)</f>
        <v>0</v>
      </c>
      <c r="AQ25" s="7">
        <f t="shared" si="20"/>
        <v>0.1</v>
      </c>
      <c r="AR25" s="7">
        <f t="shared" si="20"/>
        <v>0.1</v>
      </c>
      <c r="AS25" s="7">
        <f t="shared" si="20"/>
        <v>0</v>
      </c>
      <c r="AT25" s="7">
        <f t="shared" si="20"/>
        <v>0</v>
      </c>
      <c r="AU25" s="7">
        <f t="shared" si="20"/>
        <v>0</v>
      </c>
      <c r="AV25" s="7">
        <f t="shared" si="20"/>
        <v>0</v>
      </c>
      <c r="AW25" s="7">
        <f t="shared" si="20"/>
        <v>0</v>
      </c>
      <c r="AX25" s="7">
        <f t="shared" si="20"/>
        <v>0</v>
      </c>
      <c r="AY25" s="7">
        <f t="shared" si="20"/>
        <v>0</v>
      </c>
      <c r="AZ25" s="7">
        <f t="shared" si="20"/>
        <v>0</v>
      </c>
      <c r="BA25" s="7"/>
    </row>
    <row r="26" spans="1:53" ht="15" customHeight="1">
      <c r="A26" s="7"/>
      <c r="B26" s="7" t="s">
        <v>41</v>
      </c>
      <c r="C26" s="7">
        <v>0</v>
      </c>
      <c r="D26" s="7">
        <v>18</v>
      </c>
      <c r="E26" s="7">
        <v>2</v>
      </c>
      <c r="F26" s="7">
        <v>80</v>
      </c>
      <c r="G26" s="7">
        <v>9</v>
      </c>
      <c r="H26" s="7">
        <v>22</v>
      </c>
      <c r="I26" s="7">
        <v>24</v>
      </c>
      <c r="J26" s="7">
        <v>10</v>
      </c>
      <c r="K26" s="7">
        <v>14</v>
      </c>
      <c r="L26" s="7">
        <v>1.1</v>
      </c>
      <c r="M26" s="7">
        <v>10.1</v>
      </c>
      <c r="N26" s="8">
        <v>19.133333333333333</v>
      </c>
      <c r="O26" s="8">
        <f t="shared" si="6"/>
        <v>24.107726977050326</v>
      </c>
      <c r="P26" s="7">
        <v>0</v>
      </c>
      <c r="Q26" s="7">
        <v>0</v>
      </c>
      <c r="R26" s="7">
        <v>2</v>
      </c>
      <c r="S26" s="7">
        <v>0.1</v>
      </c>
      <c r="T26" s="7">
        <v>0.1</v>
      </c>
      <c r="U26" s="7">
        <v>2.1</v>
      </c>
      <c r="V26" s="7">
        <v>1.1</v>
      </c>
      <c r="W26" s="7">
        <v>3</v>
      </c>
      <c r="X26" s="7">
        <v>2</v>
      </c>
      <c r="Y26" s="7">
        <v>1.1</v>
      </c>
      <c r="Z26" s="7">
        <v>3</v>
      </c>
      <c r="AA26" s="8">
        <v>1.611111111111111</v>
      </c>
      <c r="AB26" s="8">
        <f t="shared" si="7"/>
        <v>1.0890872835136363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15" customHeight="1">
      <c r="A27" s="7" t="s">
        <v>42</v>
      </c>
      <c r="B27" s="7" t="s">
        <v>65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0.1</v>
      </c>
      <c r="I27" s="7">
        <v>0.1</v>
      </c>
      <c r="J27" s="7">
        <v>5</v>
      </c>
      <c r="K27" s="7">
        <v>6</v>
      </c>
      <c r="L27" s="7">
        <v>0.1</v>
      </c>
      <c r="M27" s="7">
        <v>3</v>
      </c>
      <c r="N27" s="8">
        <f t="shared" si="1"/>
        <v>1.7</v>
      </c>
      <c r="O27" s="8">
        <f t="shared" si="6"/>
        <v>2.372235232855292</v>
      </c>
      <c r="P27" s="7">
        <v>0</v>
      </c>
      <c r="Q27" s="7">
        <v>0</v>
      </c>
      <c r="R27" s="7">
        <v>13</v>
      </c>
      <c r="S27" s="7">
        <v>0</v>
      </c>
      <c r="T27" s="7">
        <v>0.1</v>
      </c>
      <c r="U27" s="7">
        <v>3</v>
      </c>
      <c r="V27" s="7">
        <v>0.1</v>
      </c>
      <c r="W27" s="7">
        <v>0.1</v>
      </c>
      <c r="X27" s="7">
        <v>0</v>
      </c>
      <c r="Y27" s="7">
        <v>20</v>
      </c>
      <c r="Z27" s="7">
        <v>8</v>
      </c>
      <c r="AA27" s="8">
        <f t="shared" si="3"/>
        <v>4.9222222222222225</v>
      </c>
      <c r="AB27" s="8">
        <f t="shared" si="7"/>
        <v>7.279900029838626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>
        <v>0</v>
      </c>
      <c r="AQ27" s="7">
        <v>0.1</v>
      </c>
      <c r="AR27" s="7">
        <v>0.1</v>
      </c>
      <c r="AS27" s="7">
        <v>0</v>
      </c>
      <c r="AT27" s="7">
        <v>0</v>
      </c>
      <c r="AU27" s="7"/>
      <c r="AV27" s="7"/>
      <c r="AW27" s="7"/>
      <c r="AX27" s="7"/>
      <c r="AY27" s="7"/>
      <c r="AZ27" s="7"/>
      <c r="BA27" s="7"/>
    </row>
    <row r="28" spans="1:53" ht="15" customHeight="1">
      <c r="A28" s="7"/>
      <c r="B28" s="7" t="s">
        <v>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v>0</v>
      </c>
      <c r="O28" s="8">
        <f t="shared" si="6"/>
        <v>0</v>
      </c>
      <c r="P28" s="7">
        <v>9</v>
      </c>
      <c r="Q28" s="7">
        <v>0</v>
      </c>
      <c r="R28" s="7">
        <v>4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0.1</v>
      </c>
      <c r="AA28" s="8">
        <v>0.4555555555555555</v>
      </c>
      <c r="AB28" s="8">
        <f t="shared" si="7"/>
        <v>1.329578045011942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15" customHeight="1">
      <c r="A29" s="7" t="s">
        <v>45</v>
      </c>
      <c r="B29" s="7" t="s">
        <v>46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f>AVERAGE(E29:M29)</f>
        <v>0</v>
      </c>
      <c r="O29" s="8">
        <f t="shared" si="6"/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f>AVERAGE(R29:Z29)</f>
        <v>0</v>
      </c>
      <c r="AB29" s="8">
        <f t="shared" si="7"/>
        <v>0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/>
      <c r="AV29" s="7"/>
      <c r="AW29" s="7"/>
      <c r="AX29" s="7"/>
      <c r="AY29" s="7"/>
      <c r="AZ29" s="7"/>
      <c r="BA29" s="7"/>
    </row>
    <row r="30" spans="1:53" ht="15" customHeight="1">
      <c r="A30" s="7"/>
      <c r="B30" s="7" t="s">
        <v>47</v>
      </c>
      <c r="C30" s="7">
        <v>0.1</v>
      </c>
      <c r="D30" s="7">
        <v>0.2</v>
      </c>
      <c r="E30" s="7">
        <v>0</v>
      </c>
      <c r="F30" s="7">
        <v>0.1</v>
      </c>
      <c r="G30" s="7">
        <v>0.1</v>
      </c>
      <c r="H30" s="7">
        <v>0.1</v>
      </c>
      <c r="I30" s="7">
        <v>0</v>
      </c>
      <c r="J30" s="7">
        <v>0</v>
      </c>
      <c r="K30" s="7">
        <v>0</v>
      </c>
      <c r="L30" s="7">
        <v>0</v>
      </c>
      <c r="M30" s="7">
        <v>0.1</v>
      </c>
      <c r="N30" s="8">
        <v>0.044444444444444446</v>
      </c>
      <c r="O30" s="8">
        <f t="shared" si="6"/>
        <v>0.052704627669472995</v>
      </c>
      <c r="P30" s="7">
        <v>14</v>
      </c>
      <c r="Q30" s="7">
        <v>2</v>
      </c>
      <c r="R30" s="7">
        <v>6</v>
      </c>
      <c r="S30" s="7">
        <v>0</v>
      </c>
      <c r="T30" s="7">
        <v>0</v>
      </c>
      <c r="U30" s="7">
        <v>0</v>
      </c>
      <c r="V30" s="7">
        <v>0.1</v>
      </c>
      <c r="W30" s="7">
        <v>1</v>
      </c>
      <c r="X30" s="7">
        <v>0</v>
      </c>
      <c r="Y30" s="7">
        <v>0.2</v>
      </c>
      <c r="Z30" s="7">
        <v>0.30000000000000004</v>
      </c>
      <c r="AA30" s="8">
        <f aca="true" t="shared" si="21" ref="AA30:AA36">AVERAGE(R30:Z30)</f>
        <v>0.8444444444444444</v>
      </c>
      <c r="AB30" s="8">
        <f t="shared" si="7"/>
        <v>1.9596626693841412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15" customHeight="1">
      <c r="A31" s="7" t="s">
        <v>48</v>
      </c>
      <c r="B31" s="7" t="s">
        <v>48</v>
      </c>
      <c r="C31" s="7">
        <f aca="true" t="shared" si="22" ref="C31:M31">SUM(C32:C33)</f>
        <v>0</v>
      </c>
      <c r="D31" s="7">
        <f t="shared" si="22"/>
        <v>0.1</v>
      </c>
      <c r="E31" s="7">
        <f t="shared" si="22"/>
        <v>0</v>
      </c>
      <c r="F31" s="7">
        <f t="shared" si="22"/>
        <v>0</v>
      </c>
      <c r="G31" s="7">
        <f t="shared" si="22"/>
        <v>0</v>
      </c>
      <c r="H31" s="7">
        <f t="shared" si="22"/>
        <v>0</v>
      </c>
      <c r="I31" s="7">
        <f t="shared" si="22"/>
        <v>0.1</v>
      </c>
      <c r="J31" s="7">
        <f t="shared" si="22"/>
        <v>0</v>
      </c>
      <c r="K31" s="7">
        <f t="shared" si="22"/>
        <v>0</v>
      </c>
      <c r="L31" s="7">
        <f t="shared" si="22"/>
        <v>0</v>
      </c>
      <c r="M31" s="7">
        <f t="shared" si="22"/>
        <v>0</v>
      </c>
      <c r="N31" s="8">
        <f t="shared" si="1"/>
        <v>0.011111111111111112</v>
      </c>
      <c r="O31" s="8">
        <f t="shared" si="6"/>
        <v>0.03333333333333334</v>
      </c>
      <c r="P31" s="7">
        <f aca="true" t="shared" si="23" ref="P31:Z31">SUM(P32:P33)</f>
        <v>0</v>
      </c>
      <c r="Q31" s="7">
        <f t="shared" si="23"/>
        <v>0</v>
      </c>
      <c r="R31" s="7">
        <f t="shared" si="23"/>
        <v>0</v>
      </c>
      <c r="S31" s="7">
        <f t="shared" si="23"/>
        <v>0</v>
      </c>
      <c r="T31" s="7">
        <f t="shared" si="23"/>
        <v>0</v>
      </c>
      <c r="U31" s="7">
        <f t="shared" si="23"/>
        <v>0</v>
      </c>
      <c r="V31" s="7">
        <f t="shared" si="23"/>
        <v>0</v>
      </c>
      <c r="W31" s="7">
        <f t="shared" si="23"/>
        <v>0</v>
      </c>
      <c r="X31" s="7">
        <f t="shared" si="23"/>
        <v>0</v>
      </c>
      <c r="Y31" s="7">
        <f t="shared" si="23"/>
        <v>0.1</v>
      </c>
      <c r="Z31" s="7">
        <f t="shared" si="23"/>
        <v>0.2</v>
      </c>
      <c r="AA31" s="8">
        <f t="shared" si="21"/>
        <v>0.03333333333333334</v>
      </c>
      <c r="AB31" s="8">
        <f t="shared" si="7"/>
        <v>0.07071067811865477</v>
      </c>
      <c r="AC31" s="7"/>
      <c r="AD31" s="7">
        <f aca="true" t="shared" si="24" ref="AD31:AN31">SUM(AD32:AD33)</f>
        <v>0</v>
      </c>
      <c r="AE31" s="7">
        <f t="shared" si="24"/>
        <v>0</v>
      </c>
      <c r="AF31" s="7">
        <f t="shared" si="24"/>
        <v>0</v>
      </c>
      <c r="AG31" s="7">
        <f t="shared" si="24"/>
        <v>0</v>
      </c>
      <c r="AH31" s="7">
        <f t="shared" si="24"/>
        <v>0</v>
      </c>
      <c r="AI31" s="7">
        <f t="shared" si="24"/>
        <v>0</v>
      </c>
      <c r="AJ31" s="7">
        <f t="shared" si="24"/>
        <v>0</v>
      </c>
      <c r="AK31" s="7">
        <f t="shared" si="24"/>
        <v>0</v>
      </c>
      <c r="AL31" s="7">
        <f t="shared" si="24"/>
        <v>0</v>
      </c>
      <c r="AM31" s="7">
        <f t="shared" si="24"/>
        <v>0</v>
      </c>
      <c r="AN31" s="7">
        <f t="shared" si="24"/>
        <v>0</v>
      </c>
      <c r="AO31" s="7"/>
      <c r="AP31" s="7">
        <f aca="true" t="shared" si="25" ref="AP31:AZ31">SUM(AP32:AP33)</f>
        <v>1</v>
      </c>
      <c r="AQ31" s="7">
        <f t="shared" si="25"/>
        <v>0</v>
      </c>
      <c r="AR31" s="7">
        <f t="shared" si="25"/>
        <v>5</v>
      </c>
      <c r="AS31" s="7">
        <f t="shared" si="25"/>
        <v>4</v>
      </c>
      <c r="AT31" s="7">
        <f t="shared" si="25"/>
        <v>0</v>
      </c>
      <c r="AU31" s="7">
        <f t="shared" si="25"/>
        <v>0</v>
      </c>
      <c r="AV31" s="7">
        <f t="shared" si="25"/>
        <v>0</v>
      </c>
      <c r="AW31" s="7">
        <f t="shared" si="25"/>
        <v>0</v>
      </c>
      <c r="AX31" s="7">
        <f t="shared" si="25"/>
        <v>0</v>
      </c>
      <c r="AY31" s="7">
        <f t="shared" si="25"/>
        <v>0</v>
      </c>
      <c r="AZ31" s="7">
        <f t="shared" si="25"/>
        <v>0</v>
      </c>
      <c r="BA31" s="7"/>
    </row>
    <row r="32" spans="1:53" ht="15" customHeight="1">
      <c r="A32" s="7"/>
      <c r="B32" s="7" t="s">
        <v>49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0.1</v>
      </c>
      <c r="J32" s="7">
        <v>0</v>
      </c>
      <c r="K32" s="7">
        <v>0</v>
      </c>
      <c r="L32" s="7">
        <v>0</v>
      </c>
      <c r="M32" s="7">
        <v>0</v>
      </c>
      <c r="N32" s="8">
        <f t="shared" si="1"/>
        <v>0.011111111111111112</v>
      </c>
      <c r="O32" s="8">
        <f t="shared" si="6"/>
        <v>0.03333333333333334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0.1</v>
      </c>
      <c r="AA32" s="8">
        <f t="shared" si="21"/>
        <v>0.011111111111111112</v>
      </c>
      <c r="AB32" s="8">
        <f t="shared" si="7"/>
        <v>0.03333333333333334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15" customHeight="1">
      <c r="A33" s="7"/>
      <c r="B33" s="7" t="s">
        <v>50</v>
      </c>
      <c r="C33" s="7">
        <v>0</v>
      </c>
      <c r="D33" s="7">
        <v>0.1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1"/>
        <v>0</v>
      </c>
      <c r="O33" s="8">
        <f t="shared" si="6"/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0.1</v>
      </c>
      <c r="Z33" s="7">
        <v>0.1</v>
      </c>
      <c r="AA33" s="8">
        <f t="shared" si="21"/>
        <v>0.022222222222222223</v>
      </c>
      <c r="AB33" s="8">
        <f t="shared" si="7"/>
        <v>0.044095855184409845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1</v>
      </c>
      <c r="AQ33" s="7">
        <v>0</v>
      </c>
      <c r="AR33" s="7">
        <v>5</v>
      </c>
      <c r="AS33" s="7">
        <v>4</v>
      </c>
      <c r="AT33" s="7">
        <v>0</v>
      </c>
      <c r="AU33" s="7"/>
      <c r="AV33" s="7"/>
      <c r="AW33" s="7"/>
      <c r="AX33" s="7"/>
      <c r="AY33" s="7"/>
      <c r="AZ33" s="7"/>
      <c r="BA33" s="7"/>
    </row>
    <row r="34" spans="1:53" ht="15" customHeight="1">
      <c r="A34" s="7" t="s">
        <v>52</v>
      </c>
      <c r="B34" s="7" t="s">
        <v>52</v>
      </c>
      <c r="C34" s="7">
        <v>0</v>
      </c>
      <c r="D34" s="7">
        <v>0</v>
      </c>
      <c r="E34" s="7">
        <v>55</v>
      </c>
      <c r="F34" s="7">
        <v>20</v>
      </c>
      <c r="G34" s="7">
        <v>30</v>
      </c>
      <c r="H34" s="7">
        <v>10</v>
      </c>
      <c r="I34" s="7">
        <v>20</v>
      </c>
      <c r="J34" s="7">
        <v>0</v>
      </c>
      <c r="K34" s="7">
        <v>30</v>
      </c>
      <c r="L34" s="7">
        <v>60</v>
      </c>
      <c r="M34" s="7">
        <v>50</v>
      </c>
      <c r="N34" s="8">
        <f t="shared" si="1"/>
        <v>30.555555555555557</v>
      </c>
      <c r="O34" s="8"/>
      <c r="P34" s="7">
        <v>0</v>
      </c>
      <c r="Q34" s="7">
        <v>0</v>
      </c>
      <c r="R34" s="7">
        <v>50</v>
      </c>
      <c r="S34" s="7">
        <v>50</v>
      </c>
      <c r="T34" s="7">
        <v>70</v>
      </c>
      <c r="U34" s="7">
        <v>0</v>
      </c>
      <c r="V34" s="7">
        <v>40</v>
      </c>
      <c r="W34" s="7">
        <v>5</v>
      </c>
      <c r="X34" s="7">
        <v>20</v>
      </c>
      <c r="Y34" s="7">
        <v>30</v>
      </c>
      <c r="Z34" s="7">
        <v>20</v>
      </c>
      <c r="AA34" s="8">
        <f t="shared" si="21"/>
        <v>31.666666666666668</v>
      </c>
      <c r="AB34" s="8"/>
      <c r="AC34" s="7"/>
      <c r="AD34" s="7">
        <v>15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v>40</v>
      </c>
      <c r="AQ34" s="7">
        <v>50</v>
      </c>
      <c r="AR34" s="7">
        <v>50</v>
      </c>
      <c r="AS34" s="7">
        <v>55</v>
      </c>
      <c r="AT34" s="7">
        <v>40</v>
      </c>
      <c r="AU34" s="7"/>
      <c r="AV34" s="7"/>
      <c r="AW34" s="7"/>
      <c r="AX34" s="7"/>
      <c r="AY34" s="7"/>
      <c r="AZ34" s="7"/>
      <c r="BA34" s="7"/>
    </row>
    <row r="35" spans="1:53" ht="15" customHeight="1">
      <c r="A35" s="7" t="s">
        <v>53</v>
      </c>
      <c r="B35" s="7" t="s">
        <v>53</v>
      </c>
      <c r="C35" s="7">
        <v>0</v>
      </c>
      <c r="D35" s="7">
        <v>0</v>
      </c>
      <c r="E35" s="7">
        <v>8</v>
      </c>
      <c r="F35" s="7">
        <v>2</v>
      </c>
      <c r="G35" s="7">
        <v>2</v>
      </c>
      <c r="H35" s="7">
        <v>2</v>
      </c>
      <c r="I35" s="7">
        <v>2</v>
      </c>
      <c r="J35" s="7">
        <v>0</v>
      </c>
      <c r="K35" s="7">
        <v>3</v>
      </c>
      <c r="L35" s="7">
        <v>2</v>
      </c>
      <c r="M35" s="7">
        <v>5</v>
      </c>
      <c r="N35" s="8">
        <f t="shared" si="1"/>
        <v>2.888888888888889</v>
      </c>
      <c r="O35" s="8"/>
      <c r="P35" s="7">
        <v>0</v>
      </c>
      <c r="Q35" s="7">
        <v>0</v>
      </c>
      <c r="R35" s="7">
        <v>1</v>
      </c>
      <c r="S35" s="7">
        <v>2</v>
      </c>
      <c r="T35" s="7">
        <v>3</v>
      </c>
      <c r="U35" s="7">
        <v>5</v>
      </c>
      <c r="V35" s="7">
        <v>3</v>
      </c>
      <c r="W35" s="7">
        <v>2</v>
      </c>
      <c r="X35" s="7">
        <v>5</v>
      </c>
      <c r="Y35" s="7">
        <v>3</v>
      </c>
      <c r="Z35" s="7">
        <v>3</v>
      </c>
      <c r="AA35" s="8">
        <f t="shared" si="21"/>
        <v>3</v>
      </c>
      <c r="AB35" s="8"/>
      <c r="AC35" s="7"/>
      <c r="AD35" s="7">
        <v>2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v>1</v>
      </c>
      <c r="AQ35" s="7">
        <v>6</v>
      </c>
      <c r="AR35" s="7">
        <v>1</v>
      </c>
      <c r="AS35" s="7">
        <v>4</v>
      </c>
      <c r="AT35" s="7">
        <v>4</v>
      </c>
      <c r="AU35" s="7"/>
      <c r="AV35" s="7"/>
      <c r="AW35" s="7"/>
      <c r="AX35" s="7"/>
      <c r="AY35" s="7"/>
      <c r="AZ35" s="7"/>
      <c r="BA35" s="7"/>
    </row>
    <row r="36" spans="1:53" ht="15" customHeight="1">
      <c r="A36" s="7" t="s">
        <v>54</v>
      </c>
      <c r="B36" s="7" t="s">
        <v>54</v>
      </c>
      <c r="C36" s="7">
        <v>90</v>
      </c>
      <c r="D36" s="7">
        <v>88</v>
      </c>
      <c r="E36" s="7">
        <v>100</v>
      </c>
      <c r="F36" s="7">
        <v>100</v>
      </c>
      <c r="G36" s="7">
        <v>100</v>
      </c>
      <c r="H36" s="7">
        <v>100</v>
      </c>
      <c r="I36" s="7">
        <v>90</v>
      </c>
      <c r="J36" s="7">
        <v>98</v>
      </c>
      <c r="K36" s="7">
        <v>98</v>
      </c>
      <c r="L36" s="7">
        <v>99</v>
      </c>
      <c r="M36" s="7">
        <v>99</v>
      </c>
      <c r="N36" s="8">
        <f t="shared" si="1"/>
        <v>98.22222222222223</v>
      </c>
      <c r="O36" s="8"/>
      <c r="P36" s="7">
        <v>100</v>
      </c>
      <c r="Q36" s="7">
        <v>100</v>
      </c>
      <c r="R36" s="7">
        <v>100</v>
      </c>
      <c r="S36" s="7">
        <v>100</v>
      </c>
      <c r="T36" s="7">
        <v>100</v>
      </c>
      <c r="U36" s="7">
        <v>98</v>
      </c>
      <c r="V36" s="7">
        <v>95</v>
      </c>
      <c r="W36" s="7">
        <v>100</v>
      </c>
      <c r="X36" s="7">
        <v>100</v>
      </c>
      <c r="Y36" s="7">
        <v>90</v>
      </c>
      <c r="Z36" s="7">
        <v>95</v>
      </c>
      <c r="AA36" s="7">
        <f t="shared" si="21"/>
        <v>97.55555555555556</v>
      </c>
      <c r="AB36" s="7"/>
      <c r="AC36" s="7"/>
      <c r="AD36" s="7">
        <v>100</v>
      </c>
      <c r="AE36" s="7">
        <v>95</v>
      </c>
      <c r="AF36" s="7">
        <v>100</v>
      </c>
      <c r="AG36" s="7">
        <v>100</v>
      </c>
      <c r="AH36" s="7">
        <v>100</v>
      </c>
      <c r="AI36" s="7">
        <v>100</v>
      </c>
      <c r="AJ36" s="7">
        <v>98</v>
      </c>
      <c r="AK36" s="7">
        <v>100</v>
      </c>
      <c r="AL36" s="7">
        <v>100</v>
      </c>
      <c r="AM36" s="7">
        <v>100</v>
      </c>
      <c r="AN36" s="7">
        <v>90</v>
      </c>
      <c r="AO36" s="7"/>
      <c r="AP36" s="7">
        <v>99</v>
      </c>
      <c r="AQ36" s="7">
        <v>100</v>
      </c>
      <c r="AR36" s="7">
        <v>99</v>
      </c>
      <c r="AS36" s="7">
        <v>100</v>
      </c>
      <c r="AT36" s="7">
        <v>97</v>
      </c>
      <c r="AU36" s="7">
        <v>100</v>
      </c>
      <c r="AV36" s="7">
        <v>100</v>
      </c>
      <c r="AW36" s="7">
        <v>90</v>
      </c>
      <c r="AX36" s="7">
        <v>98</v>
      </c>
      <c r="AY36" s="7">
        <v>100</v>
      </c>
      <c r="AZ36" s="7">
        <v>100</v>
      </c>
      <c r="BA36" s="7"/>
    </row>
  </sheetData>
  <sheetProtection/>
  <mergeCells count="1">
    <mergeCell ref="A1:BA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8"/>
  <sheetViews>
    <sheetView showGridLines="0" workbookViewId="0" topLeftCell="A1">
      <selection activeCell="A1" sqref="A1:BB1"/>
    </sheetView>
  </sheetViews>
  <sheetFormatPr defaultColWidth="11.19921875" defaultRowHeight="19.5" customHeight="1"/>
  <cols>
    <col min="1" max="1" width="13" style="1" customWidth="1"/>
    <col min="2" max="2" width="21.3984375" style="1" customWidth="1"/>
    <col min="3" max="54" width="4.8984375" style="1" customWidth="1"/>
    <col min="55" max="16384" width="10.296875" style="1" customWidth="1"/>
  </cols>
  <sheetData>
    <row r="1" spans="1:59" ht="15.75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30"/>
      <c r="BD1" s="30"/>
      <c r="BE1" s="30"/>
      <c r="BF1" s="30"/>
      <c r="BG1" s="31"/>
    </row>
    <row r="2" spans="1:59" ht="12.75">
      <c r="A2" s="32" t="s">
        <v>55</v>
      </c>
      <c r="B2" s="32"/>
      <c r="C2" s="32" t="s">
        <v>1</v>
      </c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1</v>
      </c>
      <c r="J2" s="32" t="s">
        <v>1</v>
      </c>
      <c r="K2" s="32" t="s">
        <v>1</v>
      </c>
      <c r="L2" s="32" t="s">
        <v>1</v>
      </c>
      <c r="M2" s="32" t="s">
        <v>1</v>
      </c>
      <c r="N2" s="32"/>
      <c r="O2" s="32"/>
      <c r="P2" s="32" t="s">
        <v>2</v>
      </c>
      <c r="Q2" s="32" t="s">
        <v>2</v>
      </c>
      <c r="R2" s="32" t="s">
        <v>2</v>
      </c>
      <c r="S2" s="32" t="s">
        <v>2</v>
      </c>
      <c r="T2" s="32" t="s">
        <v>2</v>
      </c>
      <c r="U2" s="32" t="s">
        <v>2</v>
      </c>
      <c r="V2" s="32" t="s">
        <v>2</v>
      </c>
      <c r="W2" s="32" t="s">
        <v>2</v>
      </c>
      <c r="X2" s="32" t="s">
        <v>2</v>
      </c>
      <c r="Y2" s="32" t="s">
        <v>2</v>
      </c>
      <c r="Z2" s="32" t="s">
        <v>2</v>
      </c>
      <c r="AA2" s="32"/>
      <c r="AB2" s="32"/>
      <c r="AC2" s="32" t="s">
        <v>3</v>
      </c>
      <c r="AD2" s="32" t="s">
        <v>3</v>
      </c>
      <c r="AE2" s="32" t="s">
        <v>3</v>
      </c>
      <c r="AF2" s="32" t="s">
        <v>3</v>
      </c>
      <c r="AG2" s="32" t="s">
        <v>3</v>
      </c>
      <c r="AH2" s="32" t="s">
        <v>3</v>
      </c>
      <c r="AI2" s="32" t="s">
        <v>3</v>
      </c>
      <c r="AJ2" s="32" t="s">
        <v>3</v>
      </c>
      <c r="AK2" s="32" t="s">
        <v>3</v>
      </c>
      <c r="AL2" s="32" t="s">
        <v>3</v>
      </c>
      <c r="AM2" s="32" t="s">
        <v>3</v>
      </c>
      <c r="AN2" s="32"/>
      <c r="AO2" s="32"/>
      <c r="AP2" s="32" t="s">
        <v>4</v>
      </c>
      <c r="AQ2" s="32" t="s">
        <v>4</v>
      </c>
      <c r="AR2" s="32" t="s">
        <v>4</v>
      </c>
      <c r="AS2" s="32" t="s">
        <v>4</v>
      </c>
      <c r="AT2" s="32" t="s">
        <v>4</v>
      </c>
      <c r="AU2" s="32" t="s">
        <v>4</v>
      </c>
      <c r="AV2" s="32" t="s">
        <v>4</v>
      </c>
      <c r="AW2" s="32" t="s">
        <v>4</v>
      </c>
      <c r="AX2" s="32" t="s">
        <v>4</v>
      </c>
      <c r="AY2" s="32" t="s">
        <v>4</v>
      </c>
      <c r="AZ2" s="32" t="s">
        <v>4</v>
      </c>
      <c r="BA2" s="32"/>
      <c r="BB2" s="32"/>
      <c r="BC2" s="33"/>
      <c r="BD2" s="34"/>
      <c r="BE2" s="34"/>
      <c r="BF2" s="34"/>
      <c r="BG2" s="35"/>
    </row>
    <row r="3" spans="1:59" ht="13.5" customHeight="1">
      <c r="A3" s="36" t="s">
        <v>58</v>
      </c>
      <c r="B3" s="36"/>
      <c r="C3" s="36">
        <v>0</v>
      </c>
      <c r="D3" s="36">
        <v>10</v>
      </c>
      <c r="E3" s="36">
        <v>20</v>
      </c>
      <c r="F3" s="36">
        <v>30</v>
      </c>
      <c r="G3" s="36">
        <v>40</v>
      </c>
      <c r="H3" s="36">
        <v>50</v>
      </c>
      <c r="I3" s="36">
        <v>60</v>
      </c>
      <c r="J3" s="36">
        <v>70</v>
      </c>
      <c r="K3" s="36">
        <v>80</v>
      </c>
      <c r="L3" s="36">
        <v>90</v>
      </c>
      <c r="M3" s="36">
        <v>100</v>
      </c>
      <c r="N3" s="36"/>
      <c r="O3" s="36"/>
      <c r="P3" s="36">
        <v>0</v>
      </c>
      <c r="Q3" s="36">
        <v>10</v>
      </c>
      <c r="R3" s="36">
        <v>20</v>
      </c>
      <c r="S3" s="36">
        <v>30</v>
      </c>
      <c r="T3" s="36">
        <v>40</v>
      </c>
      <c r="U3" s="36">
        <v>50</v>
      </c>
      <c r="V3" s="36">
        <v>60</v>
      </c>
      <c r="W3" s="36">
        <v>70</v>
      </c>
      <c r="X3" s="36">
        <v>80</v>
      </c>
      <c r="Y3" s="36">
        <v>90</v>
      </c>
      <c r="Z3" s="36">
        <v>100</v>
      </c>
      <c r="AA3" s="36"/>
      <c r="AB3" s="36"/>
      <c r="AC3" s="36">
        <v>0</v>
      </c>
      <c r="AD3" s="36">
        <v>10</v>
      </c>
      <c r="AE3" s="36">
        <v>20</v>
      </c>
      <c r="AF3" s="36">
        <v>30</v>
      </c>
      <c r="AG3" s="36">
        <v>40</v>
      </c>
      <c r="AH3" s="36">
        <v>50</v>
      </c>
      <c r="AI3" s="36">
        <v>60</v>
      </c>
      <c r="AJ3" s="36">
        <v>70</v>
      </c>
      <c r="AK3" s="36">
        <v>80</v>
      </c>
      <c r="AL3" s="36">
        <v>90</v>
      </c>
      <c r="AM3" s="36">
        <v>100</v>
      </c>
      <c r="AN3" s="36"/>
      <c r="AO3" s="36"/>
      <c r="AP3" s="36">
        <v>0</v>
      </c>
      <c r="AQ3" s="36">
        <v>10</v>
      </c>
      <c r="AR3" s="36">
        <v>20</v>
      </c>
      <c r="AS3" s="36">
        <v>30</v>
      </c>
      <c r="AT3" s="36">
        <v>40</v>
      </c>
      <c r="AU3" s="36">
        <v>50</v>
      </c>
      <c r="AV3" s="36">
        <v>60</v>
      </c>
      <c r="AW3" s="36">
        <v>70</v>
      </c>
      <c r="AX3" s="36">
        <v>80</v>
      </c>
      <c r="AY3" s="36">
        <v>90</v>
      </c>
      <c r="AZ3" s="36">
        <v>100</v>
      </c>
      <c r="BA3" s="36"/>
      <c r="BB3" s="36"/>
      <c r="BC3" s="37"/>
      <c r="BD3" s="38"/>
      <c r="BE3" s="38"/>
      <c r="BF3" s="38"/>
      <c r="BG3" s="39"/>
    </row>
    <row r="4" spans="1:59" ht="13.5" customHeight="1">
      <c r="A4" s="8" t="s">
        <v>5</v>
      </c>
      <c r="B4" s="8" t="s">
        <v>5</v>
      </c>
      <c r="C4" s="36"/>
      <c r="D4" s="36">
        <f aca="true" t="shared" si="0" ref="D4:M4">SUM(D5:D7)</f>
        <v>0</v>
      </c>
      <c r="E4" s="36">
        <f t="shared" si="0"/>
        <v>1.1</v>
      </c>
      <c r="F4" s="36">
        <f t="shared" si="0"/>
        <v>1</v>
      </c>
      <c r="G4" s="36">
        <f t="shared" si="0"/>
        <v>2</v>
      </c>
      <c r="H4" s="36">
        <f t="shared" si="0"/>
        <v>3</v>
      </c>
      <c r="I4" s="36">
        <f>SUM(I5:I7)</f>
        <v>25</v>
      </c>
      <c r="J4" s="36">
        <f t="shared" si="0"/>
        <v>40</v>
      </c>
      <c r="K4" s="36">
        <f t="shared" si="0"/>
        <v>27</v>
      </c>
      <c r="L4" s="36">
        <f t="shared" si="0"/>
        <v>25</v>
      </c>
      <c r="M4" s="36">
        <f t="shared" si="0"/>
        <v>11</v>
      </c>
      <c r="N4" s="8">
        <f>AVERAGE(E4:M4)</f>
        <v>15.011111111111111</v>
      </c>
      <c r="O4" s="8">
        <f>STDEV(E4:M4)</f>
        <v>14.522434751484035</v>
      </c>
      <c r="P4" s="8"/>
      <c r="Q4" s="8"/>
      <c r="R4" s="8">
        <f aca="true" t="shared" si="1" ref="R4:Z4">SUM(R5:R7)</f>
        <v>16</v>
      </c>
      <c r="S4" s="8">
        <f t="shared" si="1"/>
        <v>33</v>
      </c>
      <c r="T4" s="8">
        <f t="shared" si="1"/>
        <v>24</v>
      </c>
      <c r="U4" s="8">
        <f t="shared" si="1"/>
        <v>32</v>
      </c>
      <c r="V4" s="8">
        <f t="shared" si="1"/>
        <v>21</v>
      </c>
      <c r="W4" s="8">
        <f t="shared" si="1"/>
        <v>0</v>
      </c>
      <c r="X4" s="8">
        <f t="shared" si="1"/>
        <v>20</v>
      </c>
      <c r="Y4" s="8">
        <f t="shared" si="1"/>
        <v>22</v>
      </c>
      <c r="Z4" s="8">
        <f t="shared" si="1"/>
        <v>35</v>
      </c>
      <c r="AA4" s="8">
        <f>AVERAGE(R4:Z4)</f>
        <v>22.555555555555557</v>
      </c>
      <c r="AB4" s="8">
        <f>STDEV(R4:Z4)</f>
        <v>10.701765171119101</v>
      </c>
      <c r="AC4" s="8">
        <f aca="true" t="shared" si="2" ref="AC4:AM4">SUM(AC5:AC7)</f>
        <v>48</v>
      </c>
      <c r="AD4" s="8">
        <f t="shared" si="2"/>
        <v>32</v>
      </c>
      <c r="AE4" s="8">
        <f t="shared" si="2"/>
        <v>58</v>
      </c>
      <c r="AF4" s="8">
        <f t="shared" si="2"/>
        <v>102</v>
      </c>
      <c r="AG4" s="8">
        <f t="shared" si="2"/>
        <v>50</v>
      </c>
      <c r="AH4" s="8">
        <f t="shared" si="2"/>
        <v>63.1</v>
      </c>
      <c r="AI4" s="8">
        <f t="shared" si="2"/>
        <v>35</v>
      </c>
      <c r="AJ4" s="8">
        <f t="shared" si="2"/>
        <v>44</v>
      </c>
      <c r="AK4" s="8">
        <f t="shared" si="2"/>
        <v>91</v>
      </c>
      <c r="AL4" s="8">
        <f t="shared" si="2"/>
        <v>81</v>
      </c>
      <c r="AM4" s="8">
        <f t="shared" si="2"/>
        <v>44</v>
      </c>
      <c r="AN4" s="8">
        <f aca="true" t="shared" si="3" ref="AN4:AN28">AVERAGE(AD4:AM4)</f>
        <v>60.010000000000005</v>
      </c>
      <c r="AO4" s="8">
        <f aca="true" t="shared" si="4" ref="AO4:AO28">STDEV(AD4:AM4)</f>
        <v>24.038416013632098</v>
      </c>
      <c r="AP4" s="8">
        <f aca="true" t="shared" si="5" ref="AP4:AZ4">SUM(AP5:AP7)</f>
        <v>39</v>
      </c>
      <c r="AQ4" s="8">
        <f t="shared" si="5"/>
        <v>32</v>
      </c>
      <c r="AR4" s="8">
        <f t="shared" si="5"/>
        <v>35</v>
      </c>
      <c r="AS4" s="8">
        <f t="shared" si="5"/>
        <v>27</v>
      </c>
      <c r="AT4" s="8">
        <f t="shared" si="5"/>
        <v>80</v>
      </c>
      <c r="AU4" s="8">
        <f t="shared" si="5"/>
        <v>58</v>
      </c>
      <c r="AV4" s="8">
        <f t="shared" si="5"/>
        <v>88</v>
      </c>
      <c r="AW4" s="8">
        <f t="shared" si="5"/>
        <v>45</v>
      </c>
      <c r="AX4" s="8">
        <f t="shared" si="5"/>
        <v>65</v>
      </c>
      <c r="AY4" s="8">
        <f t="shared" si="5"/>
        <v>120</v>
      </c>
      <c r="AZ4" s="8">
        <f t="shared" si="5"/>
        <v>76</v>
      </c>
      <c r="BA4" s="8">
        <f aca="true" t="shared" si="6" ref="BA4:BA28">AVERAGE(AQ4:AZ4)</f>
        <v>62.6</v>
      </c>
      <c r="BB4" s="8">
        <f aca="true" t="shared" si="7" ref="BB4:BB28">STDEV(AQ4:AZ4)</f>
        <v>29.296188603070313</v>
      </c>
      <c r="BC4" s="33"/>
      <c r="BD4" s="34"/>
      <c r="BE4" s="34"/>
      <c r="BF4" s="34"/>
      <c r="BG4" s="35"/>
    </row>
    <row r="5" spans="1:59" ht="13.5" customHeight="1">
      <c r="A5" s="8" t="s">
        <v>6</v>
      </c>
      <c r="B5" s="8" t="s">
        <v>71</v>
      </c>
      <c r="C5" s="36"/>
      <c r="D5" s="36">
        <v>0</v>
      </c>
      <c r="E5" s="36">
        <v>1</v>
      </c>
      <c r="F5" s="36">
        <v>1</v>
      </c>
      <c r="G5" s="36">
        <v>0</v>
      </c>
      <c r="H5" s="36">
        <v>0</v>
      </c>
      <c r="I5" s="36">
        <v>25</v>
      </c>
      <c r="J5" s="36">
        <v>30</v>
      </c>
      <c r="K5" s="36">
        <v>25</v>
      </c>
      <c r="L5" s="36">
        <v>20</v>
      </c>
      <c r="M5" s="36">
        <v>8</v>
      </c>
      <c r="N5" s="8">
        <f aca="true" t="shared" si="8" ref="N5:N28">AVERAGE(E5:M5)</f>
        <v>12.222222222222221</v>
      </c>
      <c r="O5" s="8">
        <f aca="true" t="shared" si="9" ref="O5:O28">STDEV(E5:M5)</f>
        <v>12.607317099384963</v>
      </c>
      <c r="P5" s="8"/>
      <c r="Q5" s="8"/>
      <c r="R5" s="8">
        <v>15</v>
      </c>
      <c r="S5" s="8">
        <v>30</v>
      </c>
      <c r="T5" s="8">
        <v>20</v>
      </c>
      <c r="U5" s="8">
        <v>25</v>
      </c>
      <c r="V5" s="8">
        <v>18</v>
      </c>
      <c r="W5" s="8">
        <v>0</v>
      </c>
      <c r="X5" s="8">
        <v>15</v>
      </c>
      <c r="Y5" s="8">
        <v>20</v>
      </c>
      <c r="Z5" s="8">
        <v>25</v>
      </c>
      <c r="AA5" s="8">
        <f aca="true" t="shared" si="10" ref="AA5:AA28">AVERAGE(R5:Z5)</f>
        <v>18.666666666666668</v>
      </c>
      <c r="AB5" s="8">
        <f aca="true" t="shared" si="11" ref="AB5:AB28">STDEV(R5:Z5)</f>
        <v>8.573214099741124</v>
      </c>
      <c r="AC5" s="8">
        <v>18</v>
      </c>
      <c r="AD5" s="8">
        <v>7</v>
      </c>
      <c r="AE5" s="8">
        <v>43</v>
      </c>
      <c r="AF5" s="8">
        <v>70</v>
      </c>
      <c r="AG5" s="8">
        <v>25</v>
      </c>
      <c r="AH5" s="8">
        <v>35</v>
      </c>
      <c r="AI5" s="8">
        <v>20</v>
      </c>
      <c r="AJ5" s="8">
        <v>24</v>
      </c>
      <c r="AK5" s="8">
        <v>60</v>
      </c>
      <c r="AL5" s="8">
        <v>28</v>
      </c>
      <c r="AM5" s="8">
        <v>17</v>
      </c>
      <c r="AN5" s="8">
        <f t="shared" si="3"/>
        <v>32.9</v>
      </c>
      <c r="AO5" s="8">
        <f t="shared" si="4"/>
        <v>19.6437719844682</v>
      </c>
      <c r="AP5" s="8">
        <v>10</v>
      </c>
      <c r="AQ5" s="8">
        <v>25</v>
      </c>
      <c r="AR5" s="8">
        <v>23</v>
      </c>
      <c r="AS5" s="8">
        <v>20</v>
      </c>
      <c r="AT5" s="8">
        <v>65</v>
      </c>
      <c r="AU5" s="8">
        <v>48</v>
      </c>
      <c r="AV5" s="8">
        <v>35</v>
      </c>
      <c r="AW5" s="8">
        <v>28</v>
      </c>
      <c r="AX5" s="8">
        <v>45</v>
      </c>
      <c r="AY5" s="8">
        <v>90</v>
      </c>
      <c r="AZ5" s="8">
        <v>45</v>
      </c>
      <c r="BA5" s="8">
        <f t="shared" si="6"/>
        <v>42.4</v>
      </c>
      <c r="BB5" s="8">
        <f t="shared" si="7"/>
        <v>21.767457872296948</v>
      </c>
      <c r="BC5" s="33"/>
      <c r="BD5" s="34"/>
      <c r="BE5" s="34"/>
      <c r="BF5" s="34"/>
      <c r="BG5" s="35"/>
    </row>
    <row r="6" spans="1:59" ht="13.5" customHeight="1">
      <c r="A6" s="8" t="s">
        <v>8</v>
      </c>
      <c r="B6" s="8" t="s">
        <v>72</v>
      </c>
      <c r="C6" s="36"/>
      <c r="D6" s="36">
        <v>0</v>
      </c>
      <c r="E6" s="36">
        <v>0.1</v>
      </c>
      <c r="F6" s="36">
        <v>0</v>
      </c>
      <c r="G6" s="36">
        <v>2</v>
      </c>
      <c r="H6" s="36">
        <v>3</v>
      </c>
      <c r="I6" s="36">
        <v>0</v>
      </c>
      <c r="J6" s="36">
        <v>10</v>
      </c>
      <c r="K6" s="36">
        <v>2</v>
      </c>
      <c r="L6" s="36">
        <v>5</v>
      </c>
      <c r="M6" s="36">
        <v>3</v>
      </c>
      <c r="N6" s="8">
        <f t="shared" si="8"/>
        <v>2.788888888888889</v>
      </c>
      <c r="O6" s="8">
        <f t="shared" si="9"/>
        <v>3.1821551048167196</v>
      </c>
      <c r="P6" s="8"/>
      <c r="Q6" s="8"/>
      <c r="R6" s="8">
        <v>1</v>
      </c>
      <c r="S6" s="8">
        <v>3</v>
      </c>
      <c r="T6" s="8">
        <v>4</v>
      </c>
      <c r="U6" s="8">
        <v>7</v>
      </c>
      <c r="V6" s="8">
        <v>3</v>
      </c>
      <c r="W6" s="8">
        <v>0</v>
      </c>
      <c r="X6" s="8">
        <v>5</v>
      </c>
      <c r="Y6" s="8">
        <v>2</v>
      </c>
      <c r="Z6" s="8">
        <v>10</v>
      </c>
      <c r="AA6" s="8">
        <f t="shared" si="10"/>
        <v>3.888888888888889</v>
      </c>
      <c r="AB6" s="8">
        <f t="shared" si="11"/>
        <v>3.100179206289712</v>
      </c>
      <c r="AC6" s="8">
        <v>20</v>
      </c>
      <c r="AD6" s="8">
        <v>20</v>
      </c>
      <c r="AE6" s="8">
        <v>15</v>
      </c>
      <c r="AF6" s="8">
        <v>22</v>
      </c>
      <c r="AG6" s="8">
        <v>25</v>
      </c>
      <c r="AH6" s="8">
        <v>28</v>
      </c>
      <c r="AI6" s="8">
        <v>15</v>
      </c>
      <c r="AJ6" s="8">
        <v>20</v>
      </c>
      <c r="AK6" s="8">
        <v>28</v>
      </c>
      <c r="AL6" s="8">
        <v>25</v>
      </c>
      <c r="AM6" s="8">
        <v>27</v>
      </c>
      <c r="AN6" s="8">
        <f t="shared" si="3"/>
        <v>22.5</v>
      </c>
      <c r="AO6" s="8">
        <f t="shared" si="4"/>
        <v>4.927248499698161</v>
      </c>
      <c r="AP6" s="8">
        <v>17</v>
      </c>
      <c r="AQ6" s="8">
        <v>7</v>
      </c>
      <c r="AR6" s="8">
        <v>10</v>
      </c>
      <c r="AS6" s="8">
        <v>7</v>
      </c>
      <c r="AT6" s="8">
        <v>15</v>
      </c>
      <c r="AU6" s="8">
        <v>7</v>
      </c>
      <c r="AV6" s="8">
        <v>38</v>
      </c>
      <c r="AW6" s="8">
        <v>15</v>
      </c>
      <c r="AX6" s="8">
        <v>20</v>
      </c>
      <c r="AY6" s="8">
        <v>30</v>
      </c>
      <c r="AZ6" s="8">
        <v>30</v>
      </c>
      <c r="BA6" s="8">
        <f t="shared" si="6"/>
        <v>17.9</v>
      </c>
      <c r="BB6" s="8">
        <f t="shared" si="7"/>
        <v>11.239315914334922</v>
      </c>
      <c r="BC6" s="33"/>
      <c r="BD6" s="34"/>
      <c r="BE6" s="34"/>
      <c r="BF6" s="34"/>
      <c r="BG6" s="35"/>
    </row>
    <row r="7" spans="1:59" ht="13.5" customHeight="1">
      <c r="A7" s="8" t="s">
        <v>10</v>
      </c>
      <c r="B7" s="8" t="s">
        <v>73</v>
      </c>
      <c r="C7" s="36"/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8">
        <f t="shared" si="8"/>
        <v>0</v>
      </c>
      <c r="O7" s="8">
        <f t="shared" si="9"/>
        <v>0</v>
      </c>
      <c r="P7" s="8"/>
      <c r="Q7" s="8"/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f t="shared" si="10"/>
        <v>0</v>
      </c>
      <c r="AB7" s="8">
        <f t="shared" si="11"/>
        <v>0</v>
      </c>
      <c r="AC7" s="8">
        <v>10</v>
      </c>
      <c r="AD7" s="8">
        <v>5</v>
      </c>
      <c r="AE7" s="8">
        <v>0</v>
      </c>
      <c r="AF7" s="8">
        <v>10</v>
      </c>
      <c r="AG7" s="8">
        <v>0</v>
      </c>
      <c r="AH7" s="8">
        <v>0.1</v>
      </c>
      <c r="AI7" s="8">
        <v>0</v>
      </c>
      <c r="AJ7" s="8">
        <v>0</v>
      </c>
      <c r="AK7" s="8">
        <v>3</v>
      </c>
      <c r="AL7" s="8">
        <v>28</v>
      </c>
      <c r="AM7" s="8">
        <v>0</v>
      </c>
      <c r="AN7" s="8">
        <f t="shared" si="3"/>
        <v>4.61</v>
      </c>
      <c r="AO7" s="8">
        <f t="shared" si="4"/>
        <v>8.853680967070515</v>
      </c>
      <c r="AP7" s="8">
        <v>12</v>
      </c>
      <c r="AQ7" s="8">
        <v>0</v>
      </c>
      <c r="AR7" s="8">
        <v>2</v>
      </c>
      <c r="AS7" s="8">
        <v>0</v>
      </c>
      <c r="AT7" s="8">
        <v>0</v>
      </c>
      <c r="AU7" s="8">
        <v>3</v>
      </c>
      <c r="AV7" s="8">
        <v>15</v>
      </c>
      <c r="AW7" s="8">
        <v>2</v>
      </c>
      <c r="AX7" s="8">
        <v>0</v>
      </c>
      <c r="AY7" s="8">
        <v>0</v>
      </c>
      <c r="AZ7" s="8">
        <v>1</v>
      </c>
      <c r="BA7" s="8">
        <f t="shared" si="6"/>
        <v>2.3</v>
      </c>
      <c r="BB7" s="8">
        <f t="shared" si="7"/>
        <v>4.595891885393108</v>
      </c>
      <c r="BC7" s="33"/>
      <c r="BD7" s="34"/>
      <c r="BE7" s="34"/>
      <c r="BF7" s="34"/>
      <c r="BG7" s="35"/>
    </row>
    <row r="8" spans="1:59" ht="13.5" customHeight="1">
      <c r="A8" s="8" t="s">
        <v>12</v>
      </c>
      <c r="B8" s="8"/>
      <c r="C8" s="36"/>
      <c r="D8" s="36">
        <f>SUM(D9:D14)</f>
        <v>9</v>
      </c>
      <c r="E8" s="36">
        <f aca="true" t="shared" si="12" ref="E8:AZ8">SUM(E9:E14)</f>
        <v>32</v>
      </c>
      <c r="F8" s="36">
        <f t="shared" si="12"/>
        <v>24.1</v>
      </c>
      <c r="G8" s="36">
        <f t="shared" si="12"/>
        <v>43</v>
      </c>
      <c r="H8" s="36">
        <f>SUM(H9:H14)</f>
        <v>11</v>
      </c>
      <c r="I8" s="36">
        <f t="shared" si="12"/>
        <v>5.5</v>
      </c>
      <c r="J8" s="36">
        <f t="shared" si="12"/>
        <v>82</v>
      </c>
      <c r="K8" s="36">
        <f t="shared" si="12"/>
        <v>70</v>
      </c>
      <c r="L8" s="36">
        <f t="shared" si="12"/>
        <v>34</v>
      </c>
      <c r="M8" s="36">
        <f t="shared" si="12"/>
        <v>49</v>
      </c>
      <c r="N8" s="8">
        <f t="shared" si="8"/>
        <v>38.955555555555556</v>
      </c>
      <c r="O8" s="8">
        <f t="shared" si="9"/>
        <v>25.31857574544384</v>
      </c>
      <c r="P8" s="8"/>
      <c r="Q8" s="8"/>
      <c r="R8" s="8">
        <f t="shared" si="12"/>
        <v>48</v>
      </c>
      <c r="S8" s="8">
        <f t="shared" si="12"/>
        <v>40</v>
      </c>
      <c r="T8" s="8">
        <f t="shared" si="12"/>
        <v>62</v>
      </c>
      <c r="U8" s="8">
        <f t="shared" si="12"/>
        <v>57</v>
      </c>
      <c r="V8" s="8">
        <f t="shared" si="12"/>
        <v>12</v>
      </c>
      <c r="W8" s="8">
        <f t="shared" si="12"/>
        <v>6</v>
      </c>
      <c r="X8" s="8">
        <f t="shared" si="12"/>
        <v>18</v>
      </c>
      <c r="Y8" s="8">
        <f t="shared" si="12"/>
        <v>2</v>
      </c>
      <c r="Z8" s="8">
        <f t="shared" si="12"/>
        <v>45</v>
      </c>
      <c r="AA8" s="8">
        <f t="shared" si="10"/>
        <v>32.22222222222222</v>
      </c>
      <c r="AB8" s="8">
        <f t="shared" si="11"/>
        <v>22.87344408794715</v>
      </c>
      <c r="AC8" s="8">
        <f t="shared" si="12"/>
        <v>108</v>
      </c>
      <c r="AD8" s="8">
        <f t="shared" si="12"/>
        <v>83</v>
      </c>
      <c r="AE8" s="8">
        <f t="shared" si="12"/>
        <v>62</v>
      </c>
      <c r="AF8" s="8">
        <f t="shared" si="12"/>
        <v>31.1</v>
      </c>
      <c r="AG8" s="8">
        <f t="shared" si="12"/>
        <v>36</v>
      </c>
      <c r="AH8" s="8">
        <f t="shared" si="12"/>
        <v>43</v>
      </c>
      <c r="AI8" s="8">
        <f t="shared" si="12"/>
        <v>30</v>
      </c>
      <c r="AJ8" s="8">
        <f t="shared" si="12"/>
        <v>43.1</v>
      </c>
      <c r="AK8" s="8">
        <f t="shared" si="12"/>
        <v>39</v>
      </c>
      <c r="AL8" s="8">
        <f t="shared" si="12"/>
        <v>33</v>
      </c>
      <c r="AM8" s="8">
        <f t="shared" si="12"/>
        <v>56</v>
      </c>
      <c r="AN8" s="8">
        <f t="shared" si="3"/>
        <v>45.620000000000005</v>
      </c>
      <c r="AO8" s="8">
        <f t="shared" si="4"/>
        <v>16.789467597938348</v>
      </c>
      <c r="AP8" s="8">
        <f t="shared" si="12"/>
        <v>105</v>
      </c>
      <c r="AQ8" s="8">
        <f t="shared" si="12"/>
        <v>21</v>
      </c>
      <c r="AR8" s="8">
        <f t="shared" si="12"/>
        <v>56</v>
      </c>
      <c r="AS8" s="8">
        <f t="shared" si="12"/>
        <v>24</v>
      </c>
      <c r="AT8" s="8">
        <f t="shared" si="12"/>
        <v>25</v>
      </c>
      <c r="AU8" s="8">
        <f t="shared" si="12"/>
        <v>54</v>
      </c>
      <c r="AV8" s="8">
        <f t="shared" si="12"/>
        <v>37</v>
      </c>
      <c r="AW8" s="8">
        <f t="shared" si="12"/>
        <v>50</v>
      </c>
      <c r="AX8" s="8">
        <f t="shared" si="12"/>
        <v>28</v>
      </c>
      <c r="AY8" s="8">
        <f t="shared" si="12"/>
        <v>29</v>
      </c>
      <c r="AZ8" s="8">
        <f t="shared" si="12"/>
        <v>56</v>
      </c>
      <c r="BA8" s="8">
        <f t="shared" si="6"/>
        <v>38</v>
      </c>
      <c r="BB8" s="8">
        <f t="shared" si="7"/>
        <v>14.46835627614047</v>
      </c>
      <c r="BC8" s="33"/>
      <c r="BD8" s="34"/>
      <c r="BE8" s="34"/>
      <c r="BF8" s="34"/>
      <c r="BG8" s="35"/>
    </row>
    <row r="9" spans="1:59" ht="13.5" customHeight="1">
      <c r="A9" s="8" t="s">
        <v>13</v>
      </c>
      <c r="B9" s="8" t="s">
        <v>74</v>
      </c>
      <c r="C9" s="36"/>
      <c r="D9" s="36">
        <v>0</v>
      </c>
      <c r="E9" s="36">
        <v>0</v>
      </c>
      <c r="F9" s="36">
        <v>3</v>
      </c>
      <c r="G9" s="36">
        <v>12</v>
      </c>
      <c r="H9" s="36">
        <v>0</v>
      </c>
      <c r="I9" s="36">
        <v>2</v>
      </c>
      <c r="J9" s="36">
        <v>50</v>
      </c>
      <c r="K9" s="36">
        <v>70</v>
      </c>
      <c r="L9" s="36">
        <v>25</v>
      </c>
      <c r="M9" s="36">
        <v>30</v>
      </c>
      <c r="N9" s="8">
        <f t="shared" si="8"/>
        <v>21.333333333333332</v>
      </c>
      <c r="O9" s="8">
        <f t="shared" si="9"/>
        <v>24.964975465639856</v>
      </c>
      <c r="P9" s="8"/>
      <c r="Q9" s="8"/>
      <c r="R9" s="8">
        <v>23</v>
      </c>
      <c r="S9" s="8">
        <v>10</v>
      </c>
      <c r="T9" s="8">
        <v>35</v>
      </c>
      <c r="U9" s="8">
        <v>18</v>
      </c>
      <c r="V9" s="8">
        <v>5</v>
      </c>
      <c r="W9" s="8">
        <v>1</v>
      </c>
      <c r="X9" s="8">
        <v>2</v>
      </c>
      <c r="Y9" s="8">
        <v>0</v>
      </c>
      <c r="Z9" s="8">
        <v>3</v>
      </c>
      <c r="AA9" s="8">
        <f t="shared" si="10"/>
        <v>10.777777777777779</v>
      </c>
      <c r="AB9" s="8">
        <f t="shared" si="11"/>
        <v>12.101423240447566</v>
      </c>
      <c r="AC9" s="8">
        <v>55</v>
      </c>
      <c r="AD9" s="8">
        <v>35</v>
      </c>
      <c r="AE9" s="8">
        <v>47</v>
      </c>
      <c r="AF9" s="8">
        <v>12</v>
      </c>
      <c r="AG9" s="8">
        <v>18</v>
      </c>
      <c r="AH9" s="8">
        <v>22</v>
      </c>
      <c r="AI9" s="8">
        <v>25</v>
      </c>
      <c r="AJ9" s="8">
        <v>15</v>
      </c>
      <c r="AK9" s="8">
        <v>25</v>
      </c>
      <c r="AL9" s="8">
        <v>20</v>
      </c>
      <c r="AM9" s="8">
        <v>15</v>
      </c>
      <c r="AN9" s="8">
        <f t="shared" si="3"/>
        <v>23.4</v>
      </c>
      <c r="AO9" s="8">
        <f t="shared" si="4"/>
        <v>10.595596569644703</v>
      </c>
      <c r="AP9" s="8">
        <v>80</v>
      </c>
      <c r="AQ9" s="8">
        <v>10</v>
      </c>
      <c r="AR9" s="8">
        <v>5</v>
      </c>
      <c r="AS9" s="8">
        <v>16</v>
      </c>
      <c r="AT9" s="8">
        <v>0</v>
      </c>
      <c r="AU9" s="8">
        <v>12</v>
      </c>
      <c r="AV9" s="8">
        <v>20</v>
      </c>
      <c r="AW9" s="8">
        <v>20</v>
      </c>
      <c r="AX9" s="8">
        <v>10</v>
      </c>
      <c r="AY9" s="8">
        <v>1</v>
      </c>
      <c r="AZ9" s="8">
        <v>40</v>
      </c>
      <c r="BA9" s="8">
        <f t="shared" si="6"/>
        <v>13.4</v>
      </c>
      <c r="BB9" s="8">
        <f t="shared" si="7"/>
        <v>11.692352676476668</v>
      </c>
      <c r="BC9" s="33"/>
      <c r="BD9" s="34"/>
      <c r="BE9" s="34"/>
      <c r="BF9" s="34"/>
      <c r="BG9" s="35"/>
    </row>
    <row r="10" spans="1:59" ht="13.5" customHeight="1">
      <c r="A10" s="8" t="s">
        <v>15</v>
      </c>
      <c r="B10" s="8" t="s">
        <v>75</v>
      </c>
      <c r="C10" s="36"/>
      <c r="D10" s="36">
        <v>0</v>
      </c>
      <c r="E10" s="36">
        <v>0</v>
      </c>
      <c r="F10" s="36">
        <v>0.1</v>
      </c>
      <c r="G10" s="36">
        <v>3</v>
      </c>
      <c r="H10" s="36">
        <v>3</v>
      </c>
      <c r="I10" s="36">
        <v>0.5</v>
      </c>
      <c r="J10" s="36">
        <v>2</v>
      </c>
      <c r="K10" s="36">
        <v>0</v>
      </c>
      <c r="L10" s="36">
        <v>4</v>
      </c>
      <c r="M10" s="36">
        <v>4</v>
      </c>
      <c r="N10" s="8">
        <f t="shared" si="8"/>
        <v>1.8444444444444446</v>
      </c>
      <c r="O10" s="8">
        <f t="shared" si="9"/>
        <v>1.7190921376638824</v>
      </c>
      <c r="P10" s="8"/>
      <c r="Q10" s="8"/>
      <c r="R10" s="8">
        <v>12</v>
      </c>
      <c r="S10" s="8">
        <v>7</v>
      </c>
      <c r="T10" s="8">
        <v>3</v>
      </c>
      <c r="U10" s="8">
        <v>4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f t="shared" si="10"/>
        <v>3.3333333333333335</v>
      </c>
      <c r="AB10" s="8">
        <f t="shared" si="11"/>
        <v>3.9370039370059056</v>
      </c>
      <c r="AC10" s="8">
        <v>2</v>
      </c>
      <c r="AD10" s="8">
        <v>2</v>
      </c>
      <c r="AE10" s="8">
        <v>0</v>
      </c>
      <c r="AF10" s="8">
        <v>1</v>
      </c>
      <c r="AG10" s="8">
        <v>1</v>
      </c>
      <c r="AH10" s="8">
        <v>3</v>
      </c>
      <c r="AI10" s="8">
        <v>1</v>
      </c>
      <c r="AJ10" s="8">
        <v>0.1</v>
      </c>
      <c r="AK10" s="8">
        <v>5</v>
      </c>
      <c r="AL10" s="8">
        <v>3</v>
      </c>
      <c r="AM10" s="8">
        <v>1</v>
      </c>
      <c r="AN10" s="8">
        <f t="shared" si="3"/>
        <v>1.7100000000000002</v>
      </c>
      <c r="AO10" s="8">
        <f t="shared" si="4"/>
        <v>1.555242031896572</v>
      </c>
      <c r="AP10" s="8">
        <v>0</v>
      </c>
      <c r="AQ10" s="8">
        <v>2</v>
      </c>
      <c r="AR10" s="8">
        <v>1</v>
      </c>
      <c r="AS10" s="8">
        <v>3</v>
      </c>
      <c r="AT10" s="8">
        <v>2</v>
      </c>
      <c r="AU10" s="8">
        <v>2</v>
      </c>
      <c r="AV10" s="8">
        <v>5</v>
      </c>
      <c r="AW10" s="8">
        <v>1</v>
      </c>
      <c r="AX10" s="8">
        <v>3</v>
      </c>
      <c r="AY10" s="8">
        <v>13</v>
      </c>
      <c r="AZ10" s="8">
        <v>1</v>
      </c>
      <c r="BA10" s="8">
        <f t="shared" si="6"/>
        <v>3.3</v>
      </c>
      <c r="BB10" s="8">
        <f t="shared" si="7"/>
        <v>3.6224607965059086</v>
      </c>
      <c r="BC10" s="33"/>
      <c r="BD10" s="34"/>
      <c r="BE10" s="34"/>
      <c r="BF10" s="34"/>
      <c r="BG10" s="35"/>
    </row>
    <row r="11" spans="1:59" ht="13.5" customHeight="1">
      <c r="A11" s="8" t="s">
        <v>17</v>
      </c>
      <c r="B11" s="8" t="s">
        <v>76</v>
      </c>
      <c r="C11" s="36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15</v>
      </c>
      <c r="N11" s="8">
        <f t="shared" si="8"/>
        <v>1.6666666666666667</v>
      </c>
      <c r="O11" s="8">
        <f t="shared" si="9"/>
        <v>5</v>
      </c>
      <c r="P11" s="8"/>
      <c r="Q11" s="8"/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f t="shared" si="10"/>
        <v>0</v>
      </c>
      <c r="AB11" s="8">
        <f t="shared" si="11"/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f t="shared" si="3"/>
        <v>0</v>
      </c>
      <c r="AO11" s="8">
        <f t="shared" si="4"/>
        <v>0</v>
      </c>
      <c r="AP11" s="8">
        <v>0</v>
      </c>
      <c r="AQ11" s="8">
        <v>1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f t="shared" si="6"/>
        <v>0.1</v>
      </c>
      <c r="BB11" s="8">
        <f t="shared" si="7"/>
        <v>0.31622776601683794</v>
      </c>
      <c r="BC11" s="33"/>
      <c r="BD11" s="34"/>
      <c r="BE11" s="34"/>
      <c r="BF11" s="34"/>
      <c r="BG11" s="35"/>
    </row>
    <row r="12" spans="1:59" ht="13.5" customHeight="1">
      <c r="A12" s="8" t="s">
        <v>19</v>
      </c>
      <c r="B12" s="8" t="s">
        <v>77</v>
      </c>
      <c r="C12" s="36"/>
      <c r="D12" s="36">
        <v>0</v>
      </c>
      <c r="E12" s="36">
        <v>12</v>
      </c>
      <c r="F12" s="36">
        <v>17</v>
      </c>
      <c r="G12" s="36">
        <v>25</v>
      </c>
      <c r="H12" s="36">
        <v>6</v>
      </c>
      <c r="I12" s="36">
        <v>0</v>
      </c>
      <c r="J12" s="36">
        <v>30</v>
      </c>
      <c r="K12" s="36">
        <v>0</v>
      </c>
      <c r="L12" s="36">
        <v>5</v>
      </c>
      <c r="M12" s="36">
        <v>0</v>
      </c>
      <c r="N12" s="8">
        <f t="shared" si="8"/>
        <v>10.555555555555555</v>
      </c>
      <c r="O12" s="8">
        <f t="shared" si="9"/>
        <v>11.270660041797807</v>
      </c>
      <c r="P12" s="8"/>
      <c r="Q12" s="8"/>
      <c r="R12" s="8">
        <v>10</v>
      </c>
      <c r="S12" s="8">
        <v>20</v>
      </c>
      <c r="T12" s="8">
        <v>20</v>
      </c>
      <c r="U12" s="8">
        <v>35</v>
      </c>
      <c r="V12" s="8">
        <v>7</v>
      </c>
      <c r="W12" s="8">
        <v>4</v>
      </c>
      <c r="X12" s="8">
        <v>3</v>
      </c>
      <c r="Y12" s="8">
        <v>1</v>
      </c>
      <c r="Z12" s="8">
        <v>30</v>
      </c>
      <c r="AA12" s="8">
        <f t="shared" si="10"/>
        <v>14.444444444444445</v>
      </c>
      <c r="AB12" s="8">
        <f t="shared" si="11"/>
        <v>12.360330811826104</v>
      </c>
      <c r="AC12" s="8">
        <v>50</v>
      </c>
      <c r="AD12" s="8">
        <v>21</v>
      </c>
      <c r="AE12" s="8">
        <v>15</v>
      </c>
      <c r="AF12" s="8">
        <v>18</v>
      </c>
      <c r="AG12" s="8">
        <v>17</v>
      </c>
      <c r="AH12" s="8">
        <v>18</v>
      </c>
      <c r="AI12" s="8">
        <v>4</v>
      </c>
      <c r="AJ12" s="8">
        <v>25</v>
      </c>
      <c r="AK12" s="8">
        <v>9</v>
      </c>
      <c r="AL12" s="8">
        <v>10</v>
      </c>
      <c r="AM12" s="8">
        <v>10</v>
      </c>
      <c r="AN12" s="8">
        <f t="shared" si="3"/>
        <v>14.7</v>
      </c>
      <c r="AO12" s="8">
        <f t="shared" si="4"/>
        <v>6.3604681868204915</v>
      </c>
      <c r="AP12" s="8">
        <v>25</v>
      </c>
      <c r="AQ12" s="8">
        <v>8</v>
      </c>
      <c r="AR12" s="8">
        <v>15</v>
      </c>
      <c r="AS12" s="8">
        <v>5</v>
      </c>
      <c r="AT12" s="8">
        <v>20</v>
      </c>
      <c r="AU12" s="8">
        <v>40</v>
      </c>
      <c r="AV12" s="8">
        <v>12</v>
      </c>
      <c r="AW12" s="8">
        <v>25</v>
      </c>
      <c r="AX12" s="8">
        <v>15</v>
      </c>
      <c r="AY12" s="8">
        <v>15</v>
      </c>
      <c r="AZ12" s="8">
        <v>15</v>
      </c>
      <c r="BA12" s="8">
        <f t="shared" si="6"/>
        <v>17</v>
      </c>
      <c r="BB12" s="8">
        <f t="shared" si="7"/>
        <v>9.820613241770824</v>
      </c>
      <c r="BC12" s="33"/>
      <c r="BD12" s="34"/>
      <c r="BE12" s="34"/>
      <c r="BF12" s="34"/>
      <c r="BG12" s="35"/>
    </row>
    <row r="13" spans="1:59" ht="13.5" customHeight="1">
      <c r="A13" s="8" t="s">
        <v>21</v>
      </c>
      <c r="B13" s="8" t="s">
        <v>78</v>
      </c>
      <c r="C13" s="36"/>
      <c r="D13" s="36">
        <v>7</v>
      </c>
      <c r="E13" s="36">
        <v>20</v>
      </c>
      <c r="F13" s="36">
        <v>4</v>
      </c>
      <c r="G13" s="36">
        <v>3</v>
      </c>
      <c r="H13" s="36">
        <v>2</v>
      </c>
      <c r="I13" s="36">
        <v>3</v>
      </c>
      <c r="J13" s="36">
        <v>0</v>
      </c>
      <c r="K13" s="36">
        <v>0</v>
      </c>
      <c r="L13" s="36">
        <v>0</v>
      </c>
      <c r="M13" s="36">
        <v>0</v>
      </c>
      <c r="N13" s="8">
        <f t="shared" si="8"/>
        <v>3.5555555555555554</v>
      </c>
      <c r="O13" s="8">
        <f t="shared" si="9"/>
        <v>6.366143084928093</v>
      </c>
      <c r="P13" s="8"/>
      <c r="Q13" s="8"/>
      <c r="R13" s="8">
        <v>3</v>
      </c>
      <c r="S13" s="8">
        <v>3</v>
      </c>
      <c r="T13" s="8">
        <v>4</v>
      </c>
      <c r="U13" s="8">
        <v>0</v>
      </c>
      <c r="V13" s="8">
        <v>0</v>
      </c>
      <c r="W13" s="8">
        <v>1</v>
      </c>
      <c r="X13" s="8">
        <v>12</v>
      </c>
      <c r="Y13" s="8">
        <v>0</v>
      </c>
      <c r="Z13" s="8">
        <v>10</v>
      </c>
      <c r="AA13" s="8">
        <f t="shared" si="10"/>
        <v>3.6666666666666665</v>
      </c>
      <c r="AB13" s="8">
        <f t="shared" si="11"/>
        <v>4.444097208657794</v>
      </c>
      <c r="AC13" s="8">
        <v>1</v>
      </c>
      <c r="AD13" s="8">
        <v>25</v>
      </c>
      <c r="AE13" s="8">
        <v>0</v>
      </c>
      <c r="AF13" s="8">
        <v>0.1</v>
      </c>
      <c r="AG13" s="8">
        <v>0</v>
      </c>
      <c r="AH13" s="8">
        <v>0</v>
      </c>
      <c r="AI13" s="8">
        <v>0</v>
      </c>
      <c r="AJ13" s="8">
        <v>3</v>
      </c>
      <c r="AK13" s="8">
        <v>0</v>
      </c>
      <c r="AL13" s="8">
        <v>0</v>
      </c>
      <c r="AM13" s="8">
        <v>30</v>
      </c>
      <c r="AN13" s="8">
        <f t="shared" si="3"/>
        <v>5.8100000000000005</v>
      </c>
      <c r="AO13" s="8">
        <f t="shared" si="4"/>
        <v>11.52990796918075</v>
      </c>
      <c r="AP13" s="8">
        <v>0</v>
      </c>
      <c r="AQ13" s="8">
        <v>0</v>
      </c>
      <c r="AR13" s="8">
        <v>35</v>
      </c>
      <c r="AS13" s="8">
        <v>0</v>
      </c>
      <c r="AT13" s="8">
        <v>3</v>
      </c>
      <c r="AU13" s="8">
        <v>0</v>
      </c>
      <c r="AV13" s="8">
        <v>0</v>
      </c>
      <c r="AW13" s="8">
        <v>4</v>
      </c>
      <c r="AX13" s="8">
        <v>0</v>
      </c>
      <c r="AY13" s="8">
        <v>0</v>
      </c>
      <c r="AZ13" s="8">
        <v>0</v>
      </c>
      <c r="BA13" s="8">
        <f t="shared" si="6"/>
        <v>4.2</v>
      </c>
      <c r="BB13" s="8">
        <f t="shared" si="7"/>
        <v>10.921945288678609</v>
      </c>
      <c r="BC13" s="33"/>
      <c r="BD13" s="34"/>
      <c r="BE13" s="34"/>
      <c r="BF13" s="34"/>
      <c r="BG13" s="35"/>
    </row>
    <row r="14" spans="1:59" ht="13.5" customHeight="1">
      <c r="A14" s="8"/>
      <c r="B14" s="8" t="s">
        <v>68</v>
      </c>
      <c r="C14" s="36"/>
      <c r="D14" s="36">
        <v>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8">
        <f t="shared" si="8"/>
        <v>0</v>
      </c>
      <c r="O14" s="8">
        <f t="shared" si="9"/>
        <v>0</v>
      </c>
      <c r="P14" s="8"/>
      <c r="Q14" s="8"/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f t="shared" si="10"/>
        <v>0</v>
      </c>
      <c r="AB14" s="8">
        <f t="shared" si="11"/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f t="shared" si="3"/>
        <v>0</v>
      </c>
      <c r="AO14" s="8">
        <f t="shared" si="4"/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f t="shared" si="6"/>
        <v>0</v>
      </c>
      <c r="BB14" s="8">
        <f t="shared" si="7"/>
        <v>0</v>
      </c>
      <c r="BC14" s="33"/>
      <c r="BD14" s="34"/>
      <c r="BE14" s="34"/>
      <c r="BF14" s="34"/>
      <c r="BG14" s="35"/>
    </row>
    <row r="15" spans="1:59" ht="13.5" customHeight="1">
      <c r="A15" s="8" t="s">
        <v>24</v>
      </c>
      <c r="B15" s="8"/>
      <c r="C15" s="36"/>
      <c r="D15" s="36">
        <f>SUM(D16:D20)</f>
        <v>70</v>
      </c>
      <c r="E15" s="36">
        <f aca="true" t="shared" si="13" ref="E15:AZ15">SUM(E16:E20)</f>
        <v>115</v>
      </c>
      <c r="F15" s="36">
        <f t="shared" si="13"/>
        <v>97</v>
      </c>
      <c r="G15" s="36">
        <f t="shared" si="13"/>
        <v>109</v>
      </c>
      <c r="H15" s="36">
        <f>SUM(H16:H20)</f>
        <v>70</v>
      </c>
      <c r="I15" s="36">
        <f>SUM(I16:I20)</f>
        <v>57</v>
      </c>
      <c r="J15" s="36">
        <f t="shared" si="13"/>
        <v>22</v>
      </c>
      <c r="K15" s="36">
        <f t="shared" si="13"/>
        <v>29</v>
      </c>
      <c r="L15" s="36">
        <f t="shared" si="13"/>
        <v>84</v>
      </c>
      <c r="M15" s="36">
        <f t="shared" si="13"/>
        <v>73</v>
      </c>
      <c r="N15" s="8">
        <f t="shared" si="8"/>
        <v>72.88888888888889</v>
      </c>
      <c r="O15" s="8">
        <f t="shared" si="9"/>
        <v>32.70873142008279</v>
      </c>
      <c r="P15" s="8"/>
      <c r="Q15" s="8"/>
      <c r="R15" s="8">
        <f t="shared" si="13"/>
        <v>88</v>
      </c>
      <c r="S15" s="8">
        <f t="shared" si="13"/>
        <v>69</v>
      </c>
      <c r="T15" s="8">
        <f t="shared" si="13"/>
        <v>79</v>
      </c>
      <c r="U15" s="8">
        <f t="shared" si="13"/>
        <v>48</v>
      </c>
      <c r="V15" s="8">
        <f t="shared" si="13"/>
        <v>88</v>
      </c>
      <c r="W15" s="8">
        <f>SUM(W16:W20)</f>
        <v>105</v>
      </c>
      <c r="X15" s="8">
        <f t="shared" si="13"/>
        <v>100</v>
      </c>
      <c r="Y15" s="8">
        <f t="shared" si="13"/>
        <v>66.1</v>
      </c>
      <c r="Z15" s="8">
        <f t="shared" si="13"/>
        <v>73</v>
      </c>
      <c r="AA15" s="8">
        <f t="shared" si="10"/>
        <v>79.56666666666666</v>
      </c>
      <c r="AB15" s="8">
        <f t="shared" si="11"/>
        <v>17.81684596105606</v>
      </c>
      <c r="AC15" s="8">
        <f t="shared" si="13"/>
        <v>13</v>
      </c>
      <c r="AD15" s="8">
        <f t="shared" si="13"/>
        <v>25</v>
      </c>
      <c r="AE15" s="8">
        <f t="shared" si="13"/>
        <v>34</v>
      </c>
      <c r="AF15" s="8">
        <f t="shared" si="13"/>
        <v>40.1</v>
      </c>
      <c r="AG15" s="8">
        <f t="shared" si="13"/>
        <v>46</v>
      </c>
      <c r="AH15" s="8">
        <f t="shared" si="13"/>
        <v>22</v>
      </c>
      <c r="AI15" s="8">
        <f t="shared" si="13"/>
        <v>61</v>
      </c>
      <c r="AJ15" s="8">
        <f t="shared" si="13"/>
        <v>57</v>
      </c>
      <c r="AK15" s="8">
        <f t="shared" si="13"/>
        <v>19</v>
      </c>
      <c r="AL15" s="8">
        <f t="shared" si="13"/>
        <v>16</v>
      </c>
      <c r="AM15" s="8">
        <f t="shared" si="13"/>
        <v>21</v>
      </c>
      <c r="AN15" s="8">
        <f t="shared" si="3"/>
        <v>34.11</v>
      </c>
      <c r="AO15" s="8">
        <f t="shared" si="4"/>
        <v>16.268883045727367</v>
      </c>
      <c r="AP15" s="8">
        <f t="shared" si="13"/>
        <v>22</v>
      </c>
      <c r="AQ15" s="8">
        <f t="shared" si="13"/>
        <v>50</v>
      </c>
      <c r="AR15" s="8">
        <f t="shared" si="13"/>
        <v>67</v>
      </c>
      <c r="AS15" s="8">
        <f t="shared" si="13"/>
        <v>74</v>
      </c>
      <c r="AT15" s="8">
        <f t="shared" si="13"/>
        <v>25</v>
      </c>
      <c r="AU15" s="8">
        <f t="shared" si="13"/>
        <v>12</v>
      </c>
      <c r="AV15" s="8">
        <f t="shared" si="13"/>
        <v>9</v>
      </c>
      <c r="AW15" s="8">
        <f t="shared" si="13"/>
        <v>24</v>
      </c>
      <c r="AX15" s="8">
        <f t="shared" si="13"/>
        <v>25</v>
      </c>
      <c r="AY15" s="8">
        <f t="shared" si="13"/>
        <v>17</v>
      </c>
      <c r="AZ15" s="8">
        <f t="shared" si="13"/>
        <v>23</v>
      </c>
      <c r="BA15" s="8">
        <f t="shared" si="6"/>
        <v>32.6</v>
      </c>
      <c r="BB15" s="8">
        <f t="shared" si="7"/>
        <v>22.867735640708577</v>
      </c>
      <c r="BC15" s="33"/>
      <c r="BD15" s="34"/>
      <c r="BE15" s="34"/>
      <c r="BF15" s="34"/>
      <c r="BG15" s="35"/>
    </row>
    <row r="16" spans="1:59" ht="13.5" customHeight="1">
      <c r="A16" s="8" t="s">
        <v>25</v>
      </c>
      <c r="B16" s="8" t="s">
        <v>79</v>
      </c>
      <c r="C16" s="36"/>
      <c r="D16" s="36">
        <v>0</v>
      </c>
      <c r="E16" s="36">
        <v>95</v>
      </c>
      <c r="F16" s="36">
        <v>90</v>
      </c>
      <c r="G16" s="36">
        <v>80</v>
      </c>
      <c r="H16" s="36">
        <v>30</v>
      </c>
      <c r="I16" s="36">
        <v>12</v>
      </c>
      <c r="J16" s="36">
        <v>0</v>
      </c>
      <c r="K16" s="36">
        <v>25</v>
      </c>
      <c r="L16" s="36">
        <v>80</v>
      </c>
      <c r="M16" s="36">
        <v>65</v>
      </c>
      <c r="N16" s="8">
        <f t="shared" si="8"/>
        <v>53</v>
      </c>
      <c r="O16" s="8">
        <f t="shared" si="9"/>
        <v>36.29393888791901</v>
      </c>
      <c r="P16" s="8"/>
      <c r="Q16" s="8"/>
      <c r="R16" s="8">
        <v>40</v>
      </c>
      <c r="S16" s="8">
        <v>60</v>
      </c>
      <c r="T16" s="8">
        <v>65</v>
      </c>
      <c r="U16" s="8">
        <v>40</v>
      </c>
      <c r="V16" s="8">
        <v>75</v>
      </c>
      <c r="W16" s="8">
        <v>95</v>
      </c>
      <c r="X16" s="8">
        <v>65</v>
      </c>
      <c r="Y16" s="8">
        <v>55</v>
      </c>
      <c r="Z16" s="8">
        <v>55</v>
      </c>
      <c r="AA16" s="8">
        <f t="shared" si="10"/>
        <v>61.111111111111114</v>
      </c>
      <c r="AB16" s="8">
        <f t="shared" si="11"/>
        <v>17.098570440569333</v>
      </c>
      <c r="AC16" s="8">
        <v>0</v>
      </c>
      <c r="AD16" s="8">
        <v>5</v>
      </c>
      <c r="AE16" s="8">
        <v>10</v>
      </c>
      <c r="AF16" s="8">
        <v>25</v>
      </c>
      <c r="AG16" s="8">
        <v>30</v>
      </c>
      <c r="AH16" s="8">
        <v>0</v>
      </c>
      <c r="AI16" s="8">
        <v>45</v>
      </c>
      <c r="AJ16" s="8">
        <v>45</v>
      </c>
      <c r="AK16" s="8">
        <v>7</v>
      </c>
      <c r="AL16" s="8">
        <v>10</v>
      </c>
      <c r="AM16" s="8">
        <v>10</v>
      </c>
      <c r="AN16" s="8">
        <f t="shared" si="3"/>
        <v>18.7</v>
      </c>
      <c r="AO16" s="8">
        <f t="shared" si="4"/>
        <v>16.50622778091819</v>
      </c>
      <c r="AP16" s="8">
        <v>2</v>
      </c>
      <c r="AQ16" s="8">
        <v>35</v>
      </c>
      <c r="AR16" s="8">
        <v>60</v>
      </c>
      <c r="AS16" s="8">
        <v>60</v>
      </c>
      <c r="AT16" s="8">
        <v>0</v>
      </c>
      <c r="AU16" s="8">
        <v>0</v>
      </c>
      <c r="AV16" s="8">
        <v>0</v>
      </c>
      <c r="AW16" s="8">
        <v>14</v>
      </c>
      <c r="AX16" s="8">
        <v>0</v>
      </c>
      <c r="AY16" s="8">
        <v>0</v>
      </c>
      <c r="AZ16" s="8">
        <v>0</v>
      </c>
      <c r="BA16" s="8">
        <f t="shared" si="6"/>
        <v>16.9</v>
      </c>
      <c r="BB16" s="8">
        <f t="shared" si="7"/>
        <v>25.30897952198872</v>
      </c>
      <c r="BC16" s="33"/>
      <c r="BD16" s="34"/>
      <c r="BE16" s="34"/>
      <c r="BF16" s="34"/>
      <c r="BG16" s="35"/>
    </row>
    <row r="17" spans="1:59" ht="13.5" customHeight="1">
      <c r="A17" s="8" t="s">
        <v>27</v>
      </c>
      <c r="B17" s="8" t="s">
        <v>80</v>
      </c>
      <c r="C17" s="36"/>
      <c r="D17" s="36">
        <v>25</v>
      </c>
      <c r="E17" s="36">
        <v>10</v>
      </c>
      <c r="F17" s="36">
        <v>2</v>
      </c>
      <c r="G17" s="36">
        <v>4</v>
      </c>
      <c r="H17" s="36">
        <v>30</v>
      </c>
      <c r="I17" s="36">
        <v>40</v>
      </c>
      <c r="J17" s="36">
        <v>2</v>
      </c>
      <c r="K17" s="36">
        <v>2</v>
      </c>
      <c r="L17" s="36">
        <v>2</v>
      </c>
      <c r="M17" s="36">
        <v>5</v>
      </c>
      <c r="N17" s="8">
        <f t="shared" si="8"/>
        <v>10.777777777777779</v>
      </c>
      <c r="O17" s="8">
        <f t="shared" si="9"/>
        <v>14.193112570695847</v>
      </c>
      <c r="P17" s="8"/>
      <c r="Q17" s="8"/>
      <c r="R17" s="8">
        <v>30</v>
      </c>
      <c r="S17" s="8">
        <v>2</v>
      </c>
      <c r="T17" s="8">
        <v>10</v>
      </c>
      <c r="U17" s="8">
        <v>1</v>
      </c>
      <c r="V17" s="8">
        <v>5</v>
      </c>
      <c r="W17" s="8">
        <v>2</v>
      </c>
      <c r="X17" s="8">
        <v>5</v>
      </c>
      <c r="Y17" s="8">
        <v>10</v>
      </c>
      <c r="Z17" s="8">
        <v>3</v>
      </c>
      <c r="AA17" s="8">
        <f t="shared" si="10"/>
        <v>7.555555555555555</v>
      </c>
      <c r="AB17" s="8">
        <f t="shared" si="11"/>
        <v>9.043106644167024</v>
      </c>
      <c r="AC17" s="8">
        <v>3</v>
      </c>
      <c r="AD17" s="8">
        <v>2</v>
      </c>
      <c r="AE17" s="8">
        <v>1</v>
      </c>
      <c r="AF17" s="8">
        <v>0.1</v>
      </c>
      <c r="AG17" s="8">
        <v>0</v>
      </c>
      <c r="AH17" s="8">
        <v>0</v>
      </c>
      <c r="AI17" s="8">
        <v>1</v>
      </c>
      <c r="AJ17" s="8">
        <v>5</v>
      </c>
      <c r="AK17" s="8">
        <v>2</v>
      </c>
      <c r="AL17" s="8">
        <v>3</v>
      </c>
      <c r="AM17" s="8">
        <v>1</v>
      </c>
      <c r="AN17" s="8">
        <f t="shared" si="3"/>
        <v>1.51</v>
      </c>
      <c r="AO17" s="8">
        <f t="shared" si="4"/>
        <v>1.5708808569292156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6</v>
      </c>
      <c r="AV17" s="8">
        <v>4</v>
      </c>
      <c r="AW17" s="8">
        <v>0</v>
      </c>
      <c r="AX17" s="8">
        <v>0</v>
      </c>
      <c r="AY17" s="8">
        <v>0</v>
      </c>
      <c r="AZ17" s="8">
        <v>1</v>
      </c>
      <c r="BA17" s="8">
        <f t="shared" si="6"/>
        <v>1.1</v>
      </c>
      <c r="BB17" s="8">
        <f t="shared" si="7"/>
        <v>2.1317702607092643</v>
      </c>
      <c r="BC17" s="33"/>
      <c r="BD17" s="34"/>
      <c r="BE17" s="34"/>
      <c r="BF17" s="34"/>
      <c r="BG17" s="35"/>
    </row>
    <row r="18" spans="1:59" ht="13.5" customHeight="1">
      <c r="A18" s="8" t="s">
        <v>29</v>
      </c>
      <c r="B18" s="8" t="s">
        <v>81</v>
      </c>
      <c r="C18" s="36"/>
      <c r="D18" s="36">
        <v>30</v>
      </c>
      <c r="E18" s="36">
        <v>6</v>
      </c>
      <c r="F18" s="36">
        <v>5</v>
      </c>
      <c r="G18" s="36">
        <v>25</v>
      </c>
      <c r="H18" s="36">
        <v>10</v>
      </c>
      <c r="I18" s="36">
        <v>5</v>
      </c>
      <c r="J18" s="36">
        <v>20</v>
      </c>
      <c r="K18" s="36">
        <v>2</v>
      </c>
      <c r="L18" s="36">
        <v>2</v>
      </c>
      <c r="M18" s="36">
        <v>3</v>
      </c>
      <c r="N18" s="8">
        <f t="shared" si="8"/>
        <v>8.666666666666666</v>
      </c>
      <c r="O18" s="8">
        <f t="shared" si="9"/>
        <v>8.306623862918075</v>
      </c>
      <c r="P18" s="8"/>
      <c r="Q18" s="8"/>
      <c r="R18" s="8">
        <v>10</v>
      </c>
      <c r="S18" s="8">
        <v>5</v>
      </c>
      <c r="T18" s="8">
        <v>2</v>
      </c>
      <c r="U18" s="8">
        <v>7</v>
      </c>
      <c r="V18" s="8">
        <v>1</v>
      </c>
      <c r="W18" s="8">
        <v>8</v>
      </c>
      <c r="X18" s="8">
        <v>30</v>
      </c>
      <c r="Y18" s="8">
        <v>1</v>
      </c>
      <c r="Z18" s="8">
        <v>15</v>
      </c>
      <c r="AA18" s="8">
        <f t="shared" si="10"/>
        <v>8.777777777777779</v>
      </c>
      <c r="AB18" s="8">
        <f t="shared" si="11"/>
        <v>9.189365834726814</v>
      </c>
      <c r="AC18" s="8">
        <v>10</v>
      </c>
      <c r="AD18" s="8">
        <v>18</v>
      </c>
      <c r="AE18" s="8">
        <v>23</v>
      </c>
      <c r="AF18" s="8">
        <v>15</v>
      </c>
      <c r="AG18" s="8">
        <v>16</v>
      </c>
      <c r="AH18" s="8">
        <v>22</v>
      </c>
      <c r="AI18" s="8">
        <v>15</v>
      </c>
      <c r="AJ18" s="8">
        <v>7</v>
      </c>
      <c r="AK18" s="8">
        <v>10</v>
      </c>
      <c r="AL18" s="8">
        <v>3</v>
      </c>
      <c r="AM18" s="8">
        <v>10</v>
      </c>
      <c r="AN18" s="8">
        <f t="shared" si="3"/>
        <v>13.9</v>
      </c>
      <c r="AO18" s="8">
        <f t="shared" si="4"/>
        <v>6.402256546631734</v>
      </c>
      <c r="AP18" s="8">
        <v>20</v>
      </c>
      <c r="AQ18" s="8">
        <v>15</v>
      </c>
      <c r="AR18" s="8">
        <v>7</v>
      </c>
      <c r="AS18" s="8">
        <v>14</v>
      </c>
      <c r="AT18" s="8">
        <v>25</v>
      </c>
      <c r="AU18" s="8">
        <v>6</v>
      </c>
      <c r="AV18" s="8">
        <v>5</v>
      </c>
      <c r="AW18" s="8">
        <v>10</v>
      </c>
      <c r="AX18" s="8">
        <v>25</v>
      </c>
      <c r="AY18" s="8">
        <v>17</v>
      </c>
      <c r="AZ18" s="8">
        <v>22</v>
      </c>
      <c r="BA18" s="8">
        <f t="shared" si="6"/>
        <v>14.6</v>
      </c>
      <c r="BB18" s="8">
        <f t="shared" si="7"/>
        <v>7.618690467819548</v>
      </c>
      <c r="BC18" s="33"/>
      <c r="BD18" s="34"/>
      <c r="BE18" s="34"/>
      <c r="BF18" s="34"/>
      <c r="BG18" s="35"/>
    </row>
    <row r="19" spans="1:59" ht="13.5" customHeight="1">
      <c r="A19" s="8" t="s">
        <v>61</v>
      </c>
      <c r="B19" s="8" t="s">
        <v>31</v>
      </c>
      <c r="C19" s="36"/>
      <c r="D19" s="36">
        <v>0</v>
      </c>
      <c r="E19" s="36">
        <v>3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8">
        <f t="shared" si="8"/>
        <v>0.3333333333333333</v>
      </c>
      <c r="O19" s="8">
        <f t="shared" si="9"/>
        <v>1</v>
      </c>
      <c r="P19" s="8"/>
      <c r="Q19" s="8"/>
      <c r="R19" s="8">
        <v>8</v>
      </c>
      <c r="S19" s="8">
        <v>2</v>
      </c>
      <c r="T19" s="8">
        <v>2</v>
      </c>
      <c r="U19" s="8">
        <v>0</v>
      </c>
      <c r="V19" s="8">
        <v>7</v>
      </c>
      <c r="W19" s="8">
        <v>0</v>
      </c>
      <c r="X19" s="8">
        <v>0</v>
      </c>
      <c r="Y19" s="8">
        <v>0</v>
      </c>
      <c r="Z19" s="8">
        <v>0</v>
      </c>
      <c r="AA19" s="8">
        <f t="shared" si="10"/>
        <v>2.111111111111111</v>
      </c>
      <c r="AB19" s="8">
        <f t="shared" si="11"/>
        <v>3.1797973380564852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f t="shared" si="3"/>
        <v>0</v>
      </c>
      <c r="AO19" s="8">
        <f t="shared" si="4"/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f t="shared" si="6"/>
        <v>0</v>
      </c>
      <c r="BB19" s="8">
        <f t="shared" si="7"/>
        <v>0</v>
      </c>
      <c r="BC19" s="33"/>
      <c r="BD19" s="34"/>
      <c r="BE19" s="34"/>
      <c r="BF19" s="34"/>
      <c r="BG19" s="35"/>
    </row>
    <row r="20" spans="1:59" ht="13.5" customHeight="1">
      <c r="A20" s="40"/>
      <c r="B20" s="8" t="s">
        <v>33</v>
      </c>
      <c r="C20" s="36"/>
      <c r="D20" s="36">
        <v>15</v>
      </c>
      <c r="E20" s="36">
        <v>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8">
        <f t="shared" si="8"/>
        <v>0.1111111111111111</v>
      </c>
      <c r="O20" s="8">
        <f t="shared" si="9"/>
        <v>0.3333333333333333</v>
      </c>
      <c r="P20" s="8"/>
      <c r="Q20" s="8"/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0.1</v>
      </c>
      <c r="Z20" s="8">
        <v>0</v>
      </c>
      <c r="AA20" s="8">
        <f t="shared" si="10"/>
        <v>0.011111111111111112</v>
      </c>
      <c r="AB20" s="8">
        <f t="shared" si="11"/>
        <v>0.03333333333333334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f t="shared" si="3"/>
        <v>0</v>
      </c>
      <c r="AO20" s="8">
        <f t="shared" si="4"/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f t="shared" si="6"/>
        <v>0</v>
      </c>
      <c r="BB20" s="8">
        <f t="shared" si="7"/>
        <v>0</v>
      </c>
      <c r="BC20" s="33"/>
      <c r="BD20" s="34"/>
      <c r="BE20" s="34"/>
      <c r="BF20" s="34"/>
      <c r="BG20" s="35"/>
    </row>
    <row r="21" spans="1:59" ht="13.5" customHeight="1">
      <c r="A21" s="8" t="s">
        <v>34</v>
      </c>
      <c r="B21" s="8"/>
      <c r="C21" s="36"/>
      <c r="D21" s="36">
        <f>SUM(D22:D24)</f>
        <v>6</v>
      </c>
      <c r="E21" s="36">
        <f aca="true" t="shared" si="14" ref="E21:M21">SUM(E22:E24)</f>
        <v>0</v>
      </c>
      <c r="F21" s="36">
        <f t="shared" si="14"/>
        <v>0.1</v>
      </c>
      <c r="G21" s="36">
        <f t="shared" si="14"/>
        <v>0.1</v>
      </c>
      <c r="H21" s="36">
        <f>SUM(H22:H24)</f>
        <v>0</v>
      </c>
      <c r="I21" s="36">
        <f t="shared" si="14"/>
        <v>0</v>
      </c>
      <c r="J21" s="36">
        <f t="shared" si="14"/>
        <v>0</v>
      </c>
      <c r="K21" s="36">
        <f t="shared" si="14"/>
        <v>0</v>
      </c>
      <c r="L21" s="36">
        <f t="shared" si="14"/>
        <v>0</v>
      </c>
      <c r="M21" s="36">
        <f t="shared" si="14"/>
        <v>0</v>
      </c>
      <c r="N21" s="8">
        <f t="shared" si="8"/>
        <v>0.022222222222222223</v>
      </c>
      <c r="O21" s="8">
        <f t="shared" si="9"/>
        <v>0.044095855184409845</v>
      </c>
      <c r="P21" s="8"/>
      <c r="Q21" s="8"/>
      <c r="R21" s="8">
        <f aca="true" t="shared" si="15" ref="R21:Z21">SUM(R22:R24)</f>
        <v>7</v>
      </c>
      <c r="S21" s="8">
        <f t="shared" si="15"/>
        <v>0</v>
      </c>
      <c r="T21" s="8">
        <f t="shared" si="15"/>
        <v>0</v>
      </c>
      <c r="U21" s="8">
        <f t="shared" si="15"/>
        <v>0</v>
      </c>
      <c r="V21" s="8">
        <f t="shared" si="15"/>
        <v>0</v>
      </c>
      <c r="W21" s="8">
        <f t="shared" si="15"/>
        <v>0</v>
      </c>
      <c r="X21" s="8">
        <f t="shared" si="15"/>
        <v>7</v>
      </c>
      <c r="Y21" s="8">
        <f t="shared" si="15"/>
        <v>0</v>
      </c>
      <c r="Z21" s="8">
        <f t="shared" si="15"/>
        <v>0</v>
      </c>
      <c r="AA21" s="8">
        <f t="shared" si="10"/>
        <v>1.5555555555555556</v>
      </c>
      <c r="AB21" s="8">
        <f t="shared" si="11"/>
        <v>3.0867098629086893</v>
      </c>
      <c r="AC21" s="8">
        <f aca="true" t="shared" si="16" ref="AC21:AM21">SUM(AC22:AC24)</f>
        <v>0</v>
      </c>
      <c r="AD21" s="8">
        <f t="shared" si="16"/>
        <v>1</v>
      </c>
      <c r="AE21" s="8">
        <f t="shared" si="16"/>
        <v>0</v>
      </c>
      <c r="AF21" s="8">
        <f t="shared" si="16"/>
        <v>0</v>
      </c>
      <c r="AG21" s="8">
        <f t="shared" si="16"/>
        <v>0</v>
      </c>
      <c r="AH21" s="8">
        <f t="shared" si="16"/>
        <v>0</v>
      </c>
      <c r="AI21" s="8">
        <f t="shared" si="16"/>
        <v>0</v>
      </c>
      <c r="AJ21" s="8">
        <f t="shared" si="16"/>
        <v>0</v>
      </c>
      <c r="AK21" s="8">
        <f t="shared" si="16"/>
        <v>0</v>
      </c>
      <c r="AL21" s="8">
        <f t="shared" si="16"/>
        <v>0</v>
      </c>
      <c r="AM21" s="8">
        <f t="shared" si="16"/>
        <v>0</v>
      </c>
      <c r="AN21" s="8">
        <f t="shared" si="3"/>
        <v>0.1</v>
      </c>
      <c r="AO21" s="8">
        <f t="shared" si="4"/>
        <v>0.31622776601683794</v>
      </c>
      <c r="AP21" s="8">
        <f aca="true" t="shared" si="17" ref="AP21:AZ21">SUM(AP22:AP24)</f>
        <v>0</v>
      </c>
      <c r="AQ21" s="8">
        <f t="shared" si="17"/>
        <v>0</v>
      </c>
      <c r="AR21" s="8">
        <f t="shared" si="17"/>
        <v>0</v>
      </c>
      <c r="AS21" s="8">
        <f t="shared" si="17"/>
        <v>0</v>
      </c>
      <c r="AT21" s="8">
        <f t="shared" si="17"/>
        <v>0</v>
      </c>
      <c r="AU21" s="8">
        <f t="shared" si="17"/>
        <v>0</v>
      </c>
      <c r="AV21" s="8">
        <f t="shared" si="17"/>
        <v>0</v>
      </c>
      <c r="AW21" s="8">
        <f t="shared" si="17"/>
        <v>0</v>
      </c>
      <c r="AX21" s="8">
        <f t="shared" si="17"/>
        <v>0</v>
      </c>
      <c r="AY21" s="8">
        <f t="shared" si="17"/>
        <v>0</v>
      </c>
      <c r="AZ21" s="8">
        <f t="shared" si="17"/>
        <v>1</v>
      </c>
      <c r="BA21" s="8">
        <f t="shared" si="6"/>
        <v>0.1</v>
      </c>
      <c r="BB21" s="8">
        <f t="shared" si="7"/>
        <v>0.31622776601683794</v>
      </c>
      <c r="BC21" s="33"/>
      <c r="BD21" s="34"/>
      <c r="BE21" s="34"/>
      <c r="BF21" s="34"/>
      <c r="BG21" s="35"/>
    </row>
    <row r="22" spans="1:59" ht="13.5" customHeight="1">
      <c r="A22" s="8" t="s">
        <v>35</v>
      </c>
      <c r="B22" s="8" t="s">
        <v>82</v>
      </c>
      <c r="C22" s="36"/>
      <c r="D22" s="36">
        <v>3</v>
      </c>
      <c r="E22" s="36">
        <v>0</v>
      </c>
      <c r="F22" s="36">
        <v>0.1</v>
      </c>
      <c r="G22" s="36">
        <v>0.1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8">
        <f t="shared" si="8"/>
        <v>0.022222222222222223</v>
      </c>
      <c r="O22" s="8">
        <f t="shared" si="9"/>
        <v>0.044095855184409845</v>
      </c>
      <c r="P22" s="8"/>
      <c r="Q22" s="8"/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f t="shared" si="10"/>
        <v>0</v>
      </c>
      <c r="AB22" s="8">
        <f t="shared" si="11"/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f t="shared" si="3"/>
        <v>0</v>
      </c>
      <c r="AO22" s="8">
        <f t="shared" si="4"/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f t="shared" si="6"/>
        <v>0</v>
      </c>
      <c r="BB22" s="8">
        <f t="shared" si="7"/>
        <v>0</v>
      </c>
      <c r="BC22" s="33"/>
      <c r="BD22" s="34"/>
      <c r="BE22" s="34"/>
      <c r="BF22" s="34"/>
      <c r="BG22" s="35"/>
    </row>
    <row r="23" spans="1:59" ht="13.5" customHeight="1">
      <c r="A23" s="8" t="s">
        <v>37</v>
      </c>
      <c r="B23" s="8" t="s">
        <v>83</v>
      </c>
      <c r="C23" s="36"/>
      <c r="D23" s="36">
        <v>3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8">
        <f t="shared" si="8"/>
        <v>0</v>
      </c>
      <c r="O23" s="8">
        <f t="shared" si="9"/>
        <v>0</v>
      </c>
      <c r="P23" s="8"/>
      <c r="Q23" s="8"/>
      <c r="R23" s="8">
        <v>7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7</v>
      </c>
      <c r="Y23" s="8">
        <v>0</v>
      </c>
      <c r="Z23" s="8">
        <v>0</v>
      </c>
      <c r="AA23" s="8">
        <f t="shared" si="10"/>
        <v>1.5555555555555556</v>
      </c>
      <c r="AB23" s="8">
        <f t="shared" si="11"/>
        <v>3.0867098629086893</v>
      </c>
      <c r="AC23" s="8">
        <v>0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f t="shared" si="3"/>
        <v>0.1</v>
      </c>
      <c r="AO23" s="8">
        <f t="shared" si="4"/>
        <v>0.31622776601683794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1</v>
      </c>
      <c r="BA23" s="8">
        <f t="shared" si="6"/>
        <v>0.1</v>
      </c>
      <c r="BB23" s="8">
        <f t="shared" si="7"/>
        <v>0.31622776601683794</v>
      </c>
      <c r="BC23" s="33"/>
      <c r="BD23" s="34"/>
      <c r="BE23" s="34"/>
      <c r="BF23" s="34"/>
      <c r="BG23" s="35"/>
    </row>
    <row r="24" spans="1:59" ht="13.5" customHeight="1">
      <c r="A24" s="8" t="s">
        <v>69</v>
      </c>
      <c r="B24" s="8" t="s">
        <v>84</v>
      </c>
      <c r="C24" s="36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8">
        <f t="shared" si="8"/>
        <v>0</v>
      </c>
      <c r="O24" s="8">
        <f t="shared" si="9"/>
        <v>0</v>
      </c>
      <c r="P24" s="8"/>
      <c r="Q24" s="8"/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f t="shared" si="10"/>
        <v>0</v>
      </c>
      <c r="AB24" s="8">
        <f t="shared" si="11"/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f t="shared" si="3"/>
        <v>0</v>
      </c>
      <c r="AO24" s="8">
        <f t="shared" si="4"/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f t="shared" si="6"/>
        <v>0</v>
      </c>
      <c r="BB24" s="8">
        <f t="shared" si="7"/>
        <v>0</v>
      </c>
      <c r="BC24" s="33"/>
      <c r="BD24" s="34"/>
      <c r="BE24" s="34"/>
      <c r="BF24" s="34"/>
      <c r="BG24" s="35"/>
    </row>
    <row r="25" spans="1:59" ht="13.5" customHeight="1">
      <c r="A25" s="8" t="s">
        <v>40</v>
      </c>
      <c r="B25" s="8"/>
      <c r="C25" s="36"/>
      <c r="D25" s="36">
        <f aca="true" t="shared" si="18" ref="D25:M25">SUM(D26:D30)</f>
        <v>21.2</v>
      </c>
      <c r="E25" s="36">
        <f t="shared" si="18"/>
        <v>2</v>
      </c>
      <c r="F25" s="36">
        <f t="shared" si="18"/>
        <v>70.1</v>
      </c>
      <c r="G25" s="36">
        <f t="shared" si="18"/>
        <v>4</v>
      </c>
      <c r="H25" s="36">
        <f t="shared" si="18"/>
        <v>28</v>
      </c>
      <c r="I25" s="36">
        <f t="shared" si="18"/>
        <v>20</v>
      </c>
      <c r="J25" s="36">
        <f t="shared" si="18"/>
        <v>14</v>
      </c>
      <c r="K25" s="36">
        <f t="shared" si="18"/>
        <v>25</v>
      </c>
      <c r="L25" s="36">
        <f t="shared" si="18"/>
        <v>2</v>
      </c>
      <c r="M25" s="36">
        <f t="shared" si="18"/>
        <v>2.2</v>
      </c>
      <c r="N25" s="8">
        <f t="shared" si="8"/>
        <v>18.58888888888889</v>
      </c>
      <c r="O25" s="8">
        <f t="shared" si="9"/>
        <v>21.902993199814293</v>
      </c>
      <c r="P25" s="8"/>
      <c r="Q25" s="8"/>
      <c r="R25" s="8">
        <f aca="true" t="shared" si="19" ref="R25:Z25">SUM(R26:R30)</f>
        <v>4</v>
      </c>
      <c r="S25" s="8">
        <f t="shared" si="19"/>
        <v>0.2</v>
      </c>
      <c r="T25" s="8">
        <f t="shared" si="19"/>
        <v>0</v>
      </c>
      <c r="U25" s="8">
        <f t="shared" si="19"/>
        <v>4.1</v>
      </c>
      <c r="V25" s="8">
        <f t="shared" si="19"/>
        <v>4</v>
      </c>
      <c r="W25" s="8">
        <f t="shared" si="19"/>
        <v>7.5</v>
      </c>
      <c r="X25" s="8">
        <f t="shared" si="19"/>
        <v>2</v>
      </c>
      <c r="Y25" s="8">
        <f t="shared" si="19"/>
        <v>5.5</v>
      </c>
      <c r="Z25" s="8">
        <f t="shared" si="19"/>
        <v>6</v>
      </c>
      <c r="AA25" s="8">
        <f t="shared" si="10"/>
        <v>3.6999999999999997</v>
      </c>
      <c r="AB25" s="8">
        <f t="shared" si="11"/>
        <v>2.552939482243949</v>
      </c>
      <c r="AC25" s="8">
        <f aca="true" t="shared" si="20" ref="AC25:AM25">SUM(AC26:AC30)</f>
        <v>7.1</v>
      </c>
      <c r="AD25" s="8">
        <f t="shared" si="20"/>
        <v>60.2</v>
      </c>
      <c r="AE25" s="8">
        <f t="shared" si="20"/>
        <v>48</v>
      </c>
      <c r="AF25" s="8">
        <f t="shared" si="20"/>
        <v>20</v>
      </c>
      <c r="AG25" s="8">
        <f t="shared" si="20"/>
        <v>11.1</v>
      </c>
      <c r="AH25" s="8">
        <f t="shared" si="20"/>
        <v>2</v>
      </c>
      <c r="AI25" s="8">
        <f t="shared" si="20"/>
        <v>20</v>
      </c>
      <c r="AJ25" s="8">
        <f t="shared" si="20"/>
        <v>4.199999999999999</v>
      </c>
      <c r="AK25" s="8">
        <f t="shared" si="20"/>
        <v>1.5</v>
      </c>
      <c r="AL25" s="8">
        <f t="shared" si="20"/>
        <v>0.1</v>
      </c>
      <c r="AM25" s="8">
        <f t="shared" si="20"/>
        <v>4</v>
      </c>
      <c r="AN25" s="8">
        <f t="shared" si="3"/>
        <v>17.109999999999996</v>
      </c>
      <c r="AO25" s="8">
        <f t="shared" si="4"/>
        <v>20.98578619499928</v>
      </c>
      <c r="AP25" s="8">
        <f aca="true" t="shared" si="21" ref="AP25:AZ25">SUM(AP26:AP30)</f>
        <v>17.1</v>
      </c>
      <c r="AQ25" s="8">
        <f t="shared" si="21"/>
        <v>2</v>
      </c>
      <c r="AR25" s="8">
        <f t="shared" si="21"/>
        <v>2.6</v>
      </c>
      <c r="AS25" s="8">
        <f t="shared" si="21"/>
        <v>10.7</v>
      </c>
      <c r="AT25" s="8">
        <f t="shared" si="21"/>
        <v>0.2</v>
      </c>
      <c r="AU25" s="8">
        <f t="shared" si="21"/>
        <v>4.1</v>
      </c>
      <c r="AV25" s="8">
        <f t="shared" si="21"/>
        <v>1.1</v>
      </c>
      <c r="AW25" s="8">
        <f t="shared" si="21"/>
        <v>46.1</v>
      </c>
      <c r="AX25" s="8">
        <f t="shared" si="21"/>
        <v>12.1</v>
      </c>
      <c r="AY25" s="8">
        <f t="shared" si="21"/>
        <v>1</v>
      </c>
      <c r="AZ25" s="8">
        <f t="shared" si="21"/>
        <v>22</v>
      </c>
      <c r="BA25" s="8">
        <f t="shared" si="6"/>
        <v>10.19</v>
      </c>
      <c r="BB25" s="8">
        <f t="shared" si="7"/>
        <v>14.381967876476432</v>
      </c>
      <c r="BC25" s="33"/>
      <c r="BD25" s="34"/>
      <c r="BE25" s="34"/>
      <c r="BF25" s="34"/>
      <c r="BG25" s="35"/>
    </row>
    <row r="26" spans="1:59" ht="13.5" customHeight="1">
      <c r="A26" s="8"/>
      <c r="B26" s="8" t="s">
        <v>85</v>
      </c>
      <c r="C26" s="36"/>
      <c r="D26" s="36">
        <v>18</v>
      </c>
      <c r="E26" s="36">
        <v>2</v>
      </c>
      <c r="F26" s="36">
        <v>70</v>
      </c>
      <c r="G26" s="36">
        <v>4</v>
      </c>
      <c r="H26" s="36">
        <v>28</v>
      </c>
      <c r="I26" s="36">
        <v>20</v>
      </c>
      <c r="J26" s="36">
        <v>12</v>
      </c>
      <c r="K26" s="36">
        <v>20</v>
      </c>
      <c r="L26" s="36">
        <v>2</v>
      </c>
      <c r="M26" s="36">
        <v>2.1</v>
      </c>
      <c r="N26" s="8">
        <f t="shared" si="8"/>
        <v>17.788888888888888</v>
      </c>
      <c r="O26" s="8">
        <f t="shared" si="9"/>
        <v>21.81859553479809</v>
      </c>
      <c r="P26" s="8"/>
      <c r="Q26" s="8"/>
      <c r="R26" s="8">
        <v>0</v>
      </c>
      <c r="S26" s="8">
        <v>0</v>
      </c>
      <c r="T26" s="8">
        <v>0</v>
      </c>
      <c r="U26" s="8">
        <v>3</v>
      </c>
      <c r="V26" s="8">
        <v>4</v>
      </c>
      <c r="W26" s="8">
        <v>6</v>
      </c>
      <c r="X26" s="8">
        <v>1</v>
      </c>
      <c r="Y26" s="8">
        <v>3</v>
      </c>
      <c r="Z26" s="8">
        <v>5</v>
      </c>
      <c r="AA26" s="8">
        <f t="shared" si="10"/>
        <v>2.4444444444444446</v>
      </c>
      <c r="AB26" s="8">
        <f t="shared" si="11"/>
        <v>2.2973414586817036</v>
      </c>
      <c r="AC26" s="8">
        <v>0.1</v>
      </c>
      <c r="AD26" s="8">
        <v>0.2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0.5</v>
      </c>
      <c r="AL26" s="8">
        <v>0</v>
      </c>
      <c r="AM26" s="8">
        <v>0</v>
      </c>
      <c r="AN26" s="8">
        <f t="shared" si="3"/>
        <v>0.16999999999999998</v>
      </c>
      <c r="AO26" s="8">
        <f t="shared" si="4"/>
        <v>0.3334999583541537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f t="shared" si="6"/>
        <v>0</v>
      </c>
      <c r="BB26" s="8">
        <f t="shared" si="7"/>
        <v>0</v>
      </c>
      <c r="BC26" s="33"/>
      <c r="BD26" s="34"/>
      <c r="BE26" s="34"/>
      <c r="BF26" s="34"/>
      <c r="BG26" s="35"/>
    </row>
    <row r="27" spans="1:59" ht="13.5" customHeight="1">
      <c r="A27" s="8" t="s">
        <v>42</v>
      </c>
      <c r="B27" s="8" t="s">
        <v>43</v>
      </c>
      <c r="C27" s="36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2</v>
      </c>
      <c r="K27" s="36">
        <v>5</v>
      </c>
      <c r="L27" s="36">
        <v>0</v>
      </c>
      <c r="M27" s="36">
        <v>0.1</v>
      </c>
      <c r="N27" s="8">
        <f t="shared" si="8"/>
        <v>0.7888888888888889</v>
      </c>
      <c r="O27" s="8">
        <f t="shared" si="9"/>
        <v>1.71058794310936</v>
      </c>
      <c r="P27" s="8"/>
      <c r="Q27" s="8"/>
      <c r="R27" s="8">
        <v>0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2</v>
      </c>
      <c r="Z27" s="8">
        <v>0</v>
      </c>
      <c r="AA27" s="8">
        <f t="shared" si="10"/>
        <v>0.3333333333333333</v>
      </c>
      <c r="AB27" s="8">
        <f t="shared" si="11"/>
        <v>0.7071067811865476</v>
      </c>
      <c r="AC27" s="8">
        <v>0</v>
      </c>
      <c r="AD27" s="8">
        <v>0</v>
      </c>
      <c r="AE27" s="8">
        <v>0</v>
      </c>
      <c r="AF27" s="8">
        <v>0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f t="shared" si="3"/>
        <v>0.1</v>
      </c>
      <c r="AO27" s="8">
        <f t="shared" si="4"/>
        <v>0.31622776601683794</v>
      </c>
      <c r="AP27" s="8">
        <v>0</v>
      </c>
      <c r="AQ27" s="8">
        <v>1</v>
      </c>
      <c r="AR27" s="8">
        <v>0</v>
      </c>
      <c r="AS27" s="8">
        <v>0.5</v>
      </c>
      <c r="AT27" s="8">
        <v>0</v>
      </c>
      <c r="AU27" s="8">
        <v>0</v>
      </c>
      <c r="AV27" s="8">
        <v>0</v>
      </c>
      <c r="AW27" s="8">
        <v>0.1</v>
      </c>
      <c r="AX27" s="8">
        <v>0</v>
      </c>
      <c r="AY27" s="8">
        <v>0</v>
      </c>
      <c r="AZ27" s="8">
        <v>0</v>
      </c>
      <c r="BA27" s="8">
        <f t="shared" si="6"/>
        <v>0.16</v>
      </c>
      <c r="BB27" s="8">
        <f t="shared" si="7"/>
        <v>0.33399933466334264</v>
      </c>
      <c r="BC27" s="33"/>
      <c r="BD27" s="34"/>
      <c r="BE27" s="34"/>
      <c r="BF27" s="34"/>
      <c r="BG27" s="35"/>
    </row>
    <row r="28" spans="1:59" ht="13.5" customHeight="1">
      <c r="A28" s="8"/>
      <c r="B28" s="8" t="s">
        <v>86</v>
      </c>
      <c r="C28" s="36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8">
        <f t="shared" si="8"/>
        <v>0</v>
      </c>
      <c r="O28" s="8">
        <f t="shared" si="9"/>
        <v>0</v>
      </c>
      <c r="P28" s="8"/>
      <c r="Q28" s="8"/>
      <c r="R28" s="8">
        <v>2</v>
      </c>
      <c r="S28" s="8">
        <v>0.1</v>
      </c>
      <c r="T28" s="8">
        <v>0</v>
      </c>
      <c r="U28" s="8">
        <v>0.1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f t="shared" si="10"/>
        <v>0.35555555555555557</v>
      </c>
      <c r="AB28" s="8">
        <f t="shared" si="11"/>
        <v>0.6966188181335454</v>
      </c>
      <c r="AC28" s="8">
        <v>6</v>
      </c>
      <c r="AD28" s="8">
        <v>50</v>
      </c>
      <c r="AE28" s="8">
        <v>46</v>
      </c>
      <c r="AF28" s="8">
        <v>20</v>
      </c>
      <c r="AG28" s="8">
        <v>10</v>
      </c>
      <c r="AH28" s="8">
        <v>0</v>
      </c>
      <c r="AI28" s="8">
        <v>20</v>
      </c>
      <c r="AJ28" s="8">
        <v>4.1</v>
      </c>
      <c r="AK28" s="8">
        <v>0</v>
      </c>
      <c r="AL28" s="8">
        <v>0.1</v>
      </c>
      <c r="AM28" s="8">
        <v>0</v>
      </c>
      <c r="AN28" s="8">
        <f t="shared" si="3"/>
        <v>15.02</v>
      </c>
      <c r="AO28" s="8">
        <f t="shared" si="4"/>
        <v>19.08115999269087</v>
      </c>
      <c r="AP28" s="8">
        <v>15.1</v>
      </c>
      <c r="AQ28" s="8">
        <v>0</v>
      </c>
      <c r="AR28" s="8">
        <v>2.5</v>
      </c>
      <c r="AS28" s="8">
        <v>10</v>
      </c>
      <c r="AT28" s="8">
        <v>0</v>
      </c>
      <c r="AU28" s="8">
        <v>4</v>
      </c>
      <c r="AV28" s="8">
        <v>0.1</v>
      </c>
      <c r="AW28" s="8">
        <v>45</v>
      </c>
      <c r="AX28" s="8">
        <v>8.1</v>
      </c>
      <c r="AY28" s="8">
        <v>0</v>
      </c>
      <c r="AZ28" s="8">
        <v>12</v>
      </c>
      <c r="BA28" s="8">
        <f t="shared" si="6"/>
        <v>8.17</v>
      </c>
      <c r="BB28" s="8">
        <f t="shared" si="7"/>
        <v>13.700693413108697</v>
      </c>
      <c r="BC28" s="33"/>
      <c r="BD28" s="34"/>
      <c r="BE28" s="34"/>
      <c r="BF28" s="34"/>
      <c r="BG28" s="35"/>
    </row>
    <row r="29" spans="1:59" ht="12" customHeight="1">
      <c r="A29" s="8" t="s">
        <v>45</v>
      </c>
      <c r="B29" s="8" t="s">
        <v>46</v>
      </c>
      <c r="C29" s="36"/>
      <c r="D29" s="36">
        <v>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8">
        <f>AVERAGE(E29:M29)</f>
        <v>0</v>
      </c>
      <c r="O29" s="8">
        <f>STDEV(E29:M29)</f>
        <v>0</v>
      </c>
      <c r="P29" s="8"/>
      <c r="Q29" s="8"/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f>AVERAGE(R29:Z29)</f>
        <v>0</v>
      </c>
      <c r="AB29" s="8">
        <f>STDEV(R29:Z29)</f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f>AVERAGE(AD29:AM29)</f>
        <v>0</v>
      </c>
      <c r="AO29" s="8">
        <f>STDEV(AD29:AM29)</f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f>AVERAGE(AQ29:AZ29)</f>
        <v>0</v>
      </c>
      <c r="BB29" s="8">
        <f>STDEV(AQ29:AZ29)</f>
        <v>0</v>
      </c>
      <c r="BC29" s="33"/>
      <c r="BD29" s="34"/>
      <c r="BE29" s="34"/>
      <c r="BF29" s="34"/>
      <c r="BG29" s="35"/>
    </row>
    <row r="30" spans="1:59" ht="15" customHeight="1">
      <c r="A30" s="8"/>
      <c r="B30" s="8" t="s">
        <v>47</v>
      </c>
      <c r="C30" s="36"/>
      <c r="D30" s="36">
        <v>0.2</v>
      </c>
      <c r="E30" s="36">
        <v>0</v>
      </c>
      <c r="F30" s="36">
        <v>0.1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8">
        <f>AVERAGE(E30:M30)</f>
        <v>0.011111111111111112</v>
      </c>
      <c r="O30" s="8">
        <f>STDEV(E30:M30)</f>
        <v>0.03333333333333334</v>
      </c>
      <c r="P30" s="8"/>
      <c r="Q30" s="8"/>
      <c r="R30" s="8">
        <v>2</v>
      </c>
      <c r="S30" s="8">
        <v>0.1</v>
      </c>
      <c r="T30" s="8">
        <v>0</v>
      </c>
      <c r="U30" s="8">
        <v>0</v>
      </c>
      <c r="V30" s="8">
        <v>0</v>
      </c>
      <c r="W30" s="8">
        <v>1.5</v>
      </c>
      <c r="X30" s="8">
        <v>1</v>
      </c>
      <c r="Y30" s="8">
        <v>0.5</v>
      </c>
      <c r="Z30" s="8">
        <v>0</v>
      </c>
      <c r="AA30" s="8">
        <f>AVERAGE(R30:Z30)</f>
        <v>0.5666666666666667</v>
      </c>
      <c r="AB30" s="8">
        <f>STDEV(R30:Z30)</f>
        <v>0.7599342076785331</v>
      </c>
      <c r="AC30" s="8">
        <v>1</v>
      </c>
      <c r="AD30" s="8">
        <v>10</v>
      </c>
      <c r="AE30" s="8">
        <v>1</v>
      </c>
      <c r="AF30" s="8">
        <v>0</v>
      </c>
      <c r="AG30" s="8">
        <v>0.1</v>
      </c>
      <c r="AH30" s="8">
        <v>2</v>
      </c>
      <c r="AI30" s="8">
        <v>0</v>
      </c>
      <c r="AJ30" s="8">
        <v>0.1</v>
      </c>
      <c r="AK30" s="8">
        <v>1</v>
      </c>
      <c r="AL30" s="8">
        <v>0</v>
      </c>
      <c r="AM30" s="8">
        <v>4</v>
      </c>
      <c r="AN30" s="8">
        <f>AVERAGE(AD30:AM30)</f>
        <v>1.8199999999999998</v>
      </c>
      <c r="AO30" s="8">
        <f>STDEV(AD30:AM30)</f>
        <v>3.142822510631699</v>
      </c>
      <c r="AP30" s="8">
        <v>2</v>
      </c>
      <c r="AQ30" s="8">
        <v>1</v>
      </c>
      <c r="AR30" s="8">
        <v>0.1</v>
      </c>
      <c r="AS30" s="8">
        <v>0.2</v>
      </c>
      <c r="AT30" s="8">
        <v>0.2</v>
      </c>
      <c r="AU30" s="8">
        <v>0.1</v>
      </c>
      <c r="AV30" s="8">
        <v>1</v>
      </c>
      <c r="AW30" s="8">
        <v>1</v>
      </c>
      <c r="AX30" s="8">
        <v>4</v>
      </c>
      <c r="AY30" s="8">
        <v>1</v>
      </c>
      <c r="AZ30" s="8">
        <v>10</v>
      </c>
      <c r="BA30" s="8">
        <f>AVERAGE(AQ30:AZ30)</f>
        <v>1.86</v>
      </c>
      <c r="BB30" s="8">
        <f>STDEV(AQ30:AZ30)</f>
        <v>3.082279099050643</v>
      </c>
      <c r="BC30" s="33"/>
      <c r="BD30" s="34"/>
      <c r="BE30" s="34"/>
      <c r="BF30" s="34"/>
      <c r="BG30" s="35"/>
    </row>
    <row r="31" spans="1:59" ht="13.5" customHeight="1">
      <c r="A31" s="8" t="s">
        <v>48</v>
      </c>
      <c r="B31" s="8"/>
      <c r="C31" s="36"/>
      <c r="D31" s="36">
        <f aca="true" t="shared" si="22" ref="D31:M31">SUM(D32:D33)</f>
        <v>0.1</v>
      </c>
      <c r="E31" s="36">
        <f t="shared" si="22"/>
        <v>0</v>
      </c>
      <c r="F31" s="36">
        <f t="shared" si="22"/>
        <v>0</v>
      </c>
      <c r="G31" s="36">
        <f t="shared" si="22"/>
        <v>0</v>
      </c>
      <c r="H31" s="36">
        <f t="shared" si="22"/>
        <v>0.1</v>
      </c>
      <c r="I31" s="36">
        <f t="shared" si="22"/>
        <v>0</v>
      </c>
      <c r="J31" s="36">
        <f t="shared" si="22"/>
        <v>0.30000000000000004</v>
      </c>
      <c r="K31" s="36">
        <f t="shared" si="22"/>
        <v>0</v>
      </c>
      <c r="L31" s="36">
        <f t="shared" si="22"/>
        <v>0.2</v>
      </c>
      <c r="M31" s="36">
        <f t="shared" si="22"/>
        <v>0.1</v>
      </c>
      <c r="N31" s="8">
        <f>AVERAGE(E31:M31)</f>
        <v>0.07777777777777778</v>
      </c>
      <c r="O31" s="8">
        <f>STDEV(E31:M31)</f>
        <v>0.10929064207170003</v>
      </c>
      <c r="P31" s="8"/>
      <c r="Q31" s="8"/>
      <c r="R31" s="8">
        <f aca="true" t="shared" si="23" ref="R31:Z31">SUM(R32:R33)</f>
        <v>0</v>
      </c>
      <c r="S31" s="8">
        <f t="shared" si="23"/>
        <v>0</v>
      </c>
      <c r="T31" s="8">
        <f t="shared" si="23"/>
        <v>0</v>
      </c>
      <c r="U31" s="8">
        <f t="shared" si="23"/>
        <v>0.1</v>
      </c>
      <c r="V31" s="8">
        <f t="shared" si="23"/>
        <v>0</v>
      </c>
      <c r="W31" s="8">
        <f t="shared" si="23"/>
        <v>0</v>
      </c>
      <c r="X31" s="8">
        <f t="shared" si="23"/>
        <v>0.1</v>
      </c>
      <c r="Y31" s="8">
        <f t="shared" si="23"/>
        <v>0.1</v>
      </c>
      <c r="Z31" s="8">
        <f t="shared" si="23"/>
        <v>4</v>
      </c>
      <c r="AA31" s="8">
        <f>AVERAGE(R31:Z31)</f>
        <v>0.47777777777777775</v>
      </c>
      <c r="AB31" s="8">
        <f>STDEV(R31:Z31)</f>
        <v>1.3217202595271227</v>
      </c>
      <c r="AC31" s="8">
        <f aca="true" t="shared" si="24" ref="AC31:AM31">SUM(AC32:AC33)</f>
        <v>0.3</v>
      </c>
      <c r="AD31" s="8">
        <f t="shared" si="24"/>
        <v>3</v>
      </c>
      <c r="AE31" s="8">
        <f t="shared" si="24"/>
        <v>0.1</v>
      </c>
      <c r="AF31" s="8">
        <f t="shared" si="24"/>
        <v>6.1</v>
      </c>
      <c r="AG31" s="8">
        <f t="shared" si="24"/>
        <v>1</v>
      </c>
      <c r="AH31" s="8">
        <f t="shared" si="24"/>
        <v>2.2</v>
      </c>
      <c r="AI31" s="8">
        <f t="shared" si="24"/>
        <v>0.1</v>
      </c>
      <c r="AJ31" s="8">
        <f t="shared" si="24"/>
        <v>6.2</v>
      </c>
      <c r="AK31" s="8">
        <f t="shared" si="24"/>
        <v>16</v>
      </c>
      <c r="AL31" s="8">
        <f t="shared" si="24"/>
        <v>27</v>
      </c>
      <c r="AM31" s="8">
        <f t="shared" si="24"/>
        <v>0.1</v>
      </c>
      <c r="AN31" s="8">
        <f>AVERAGE(AD31:AM31)</f>
        <v>6.180000000000001</v>
      </c>
      <c r="AO31" s="8">
        <f>STDEV(AD31:AM31)</f>
        <v>8.77873693775034</v>
      </c>
      <c r="AP31" s="8">
        <f aca="true" t="shared" si="25" ref="AP31:AZ31">SUM(AP32:AP33)</f>
        <v>1</v>
      </c>
      <c r="AQ31" s="8">
        <f t="shared" si="25"/>
        <v>1</v>
      </c>
      <c r="AR31" s="8">
        <f t="shared" si="25"/>
        <v>8</v>
      </c>
      <c r="AS31" s="8">
        <f t="shared" si="25"/>
        <v>2</v>
      </c>
      <c r="AT31" s="8">
        <f t="shared" si="25"/>
        <v>0.2</v>
      </c>
      <c r="AU31" s="8">
        <f t="shared" si="25"/>
        <v>3</v>
      </c>
      <c r="AV31" s="8">
        <f t="shared" si="25"/>
        <v>15</v>
      </c>
      <c r="AW31" s="8">
        <f t="shared" si="25"/>
        <v>0.1</v>
      </c>
      <c r="AX31" s="8">
        <f t="shared" si="25"/>
        <v>1.1</v>
      </c>
      <c r="AY31" s="8">
        <f t="shared" si="25"/>
        <v>2</v>
      </c>
      <c r="AZ31" s="8">
        <f t="shared" si="25"/>
        <v>3</v>
      </c>
      <c r="BA31" s="8">
        <f>AVERAGE(AQ31:AZ31)</f>
        <v>3.5400000000000005</v>
      </c>
      <c r="BB31" s="8">
        <f>STDEV(AQ31:AZ31)</f>
        <v>4.618128529080921</v>
      </c>
      <c r="BC31" s="33"/>
      <c r="BD31" s="34"/>
      <c r="BE31" s="34"/>
      <c r="BF31" s="34"/>
      <c r="BG31" s="35"/>
    </row>
    <row r="32" spans="1:59" ht="13.5" customHeight="1">
      <c r="A32" s="8"/>
      <c r="B32" s="8" t="s">
        <v>49</v>
      </c>
      <c r="C32" s="36"/>
      <c r="D32" s="36">
        <v>0.1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0.2</v>
      </c>
      <c r="K32" s="36">
        <v>0</v>
      </c>
      <c r="L32" s="36">
        <v>0.1</v>
      </c>
      <c r="M32" s="36">
        <v>0</v>
      </c>
      <c r="N32" s="8">
        <f>AVERAGE(E32:M32)</f>
        <v>0.03333333333333334</v>
      </c>
      <c r="O32" s="8">
        <f>STDEV(E32:M32)</f>
        <v>0.07071067811865477</v>
      </c>
      <c r="P32" s="8"/>
      <c r="Q32" s="8"/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0.1</v>
      </c>
      <c r="Y32" s="8">
        <v>0.1</v>
      </c>
      <c r="Z32" s="8">
        <v>4</v>
      </c>
      <c r="AA32" s="8">
        <f>AVERAGE(R32:Z32)</f>
        <v>0.4666666666666667</v>
      </c>
      <c r="AB32" s="8">
        <f>STDEV(R32:Z32)</f>
        <v>1.325707358356285</v>
      </c>
      <c r="AC32" s="8">
        <v>0</v>
      </c>
      <c r="AD32" s="8">
        <v>3</v>
      </c>
      <c r="AE32" s="8">
        <v>0</v>
      </c>
      <c r="AF32" s="8">
        <v>5</v>
      </c>
      <c r="AG32" s="8">
        <v>0</v>
      </c>
      <c r="AH32" s="8">
        <v>2</v>
      </c>
      <c r="AI32" s="8">
        <v>0</v>
      </c>
      <c r="AJ32" s="8">
        <v>6</v>
      </c>
      <c r="AK32" s="8">
        <v>4</v>
      </c>
      <c r="AL32" s="8">
        <v>2</v>
      </c>
      <c r="AM32" s="8">
        <v>0</v>
      </c>
      <c r="AN32" s="8">
        <f>AVERAGE(AD32:AM32)</f>
        <v>2.2</v>
      </c>
      <c r="AO32" s="8">
        <f>STDEV(AD32:AM32)</f>
        <v>2.250925735484551</v>
      </c>
      <c r="AP32" s="8">
        <v>1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f>AVERAGE(AQ32:AZ32)</f>
        <v>0</v>
      </c>
      <c r="BB32" s="8">
        <f>STDEV(AQ32:AZ32)</f>
        <v>0</v>
      </c>
      <c r="BC32" s="33"/>
      <c r="BD32" s="34"/>
      <c r="BE32" s="34"/>
      <c r="BF32" s="34"/>
      <c r="BG32" s="35"/>
    </row>
    <row r="33" spans="1:59" ht="13.5" customHeight="1">
      <c r="A33" s="8"/>
      <c r="B33" s="8" t="s">
        <v>50</v>
      </c>
      <c r="C33" s="36"/>
      <c r="D33" s="36">
        <v>0</v>
      </c>
      <c r="E33" s="36">
        <v>0</v>
      </c>
      <c r="F33" s="36">
        <v>0</v>
      </c>
      <c r="G33" s="36">
        <v>0</v>
      </c>
      <c r="H33" s="36">
        <v>0.1</v>
      </c>
      <c r="I33" s="36">
        <v>0</v>
      </c>
      <c r="J33" s="36">
        <v>0.1</v>
      </c>
      <c r="K33" s="36">
        <v>0</v>
      </c>
      <c r="L33" s="36">
        <v>0.1</v>
      </c>
      <c r="M33" s="36">
        <v>0.1</v>
      </c>
      <c r="N33" s="8">
        <f>AVERAGE(E33:M33)</f>
        <v>0.044444444444444446</v>
      </c>
      <c r="O33" s="8">
        <f>STDEV(E33:M33)</f>
        <v>0.052704627669472995</v>
      </c>
      <c r="P33" s="8"/>
      <c r="Q33" s="8"/>
      <c r="R33" s="8">
        <v>0</v>
      </c>
      <c r="S33" s="8">
        <v>0</v>
      </c>
      <c r="T33" s="8">
        <v>0</v>
      </c>
      <c r="U33" s="8">
        <v>0.1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f>AVERAGE(R33:Z33)</f>
        <v>0.011111111111111112</v>
      </c>
      <c r="AB33" s="8">
        <f>STDEV(R33:Z33)</f>
        <v>0.03333333333333334</v>
      </c>
      <c r="AC33" s="8">
        <v>0.3</v>
      </c>
      <c r="AD33" s="8">
        <v>0</v>
      </c>
      <c r="AE33" s="8">
        <v>0.1</v>
      </c>
      <c r="AF33" s="8">
        <v>1.1</v>
      </c>
      <c r="AG33" s="8">
        <v>1</v>
      </c>
      <c r="AH33" s="8">
        <v>0.2</v>
      </c>
      <c r="AI33" s="8">
        <v>0.1</v>
      </c>
      <c r="AJ33" s="8">
        <v>0.2</v>
      </c>
      <c r="AK33" s="8">
        <v>12</v>
      </c>
      <c r="AL33" s="8">
        <v>25</v>
      </c>
      <c r="AM33" s="8">
        <v>0.1</v>
      </c>
      <c r="AN33" s="8">
        <f>AVERAGE(AD33:AM33)</f>
        <v>3.9800000000000004</v>
      </c>
      <c r="AO33" s="8">
        <f>STDEV(AD33:AM33)</f>
        <v>8.25238012804656</v>
      </c>
      <c r="AP33" s="8">
        <v>0</v>
      </c>
      <c r="AQ33" s="8">
        <v>1</v>
      </c>
      <c r="AR33" s="8">
        <v>8</v>
      </c>
      <c r="AS33" s="8">
        <v>2</v>
      </c>
      <c r="AT33" s="8">
        <v>0.2</v>
      </c>
      <c r="AU33" s="8">
        <v>3</v>
      </c>
      <c r="AV33" s="8">
        <v>15</v>
      </c>
      <c r="AW33" s="8">
        <v>0.1</v>
      </c>
      <c r="AX33" s="8">
        <v>1.1</v>
      </c>
      <c r="AY33" s="8">
        <v>2</v>
      </c>
      <c r="AZ33" s="8">
        <v>3</v>
      </c>
      <c r="BA33" s="8">
        <f>AVERAGE(AQ33:AZ33)</f>
        <v>3.5400000000000005</v>
      </c>
      <c r="BB33" s="8">
        <f>STDEV(AQ33:AZ33)</f>
        <v>4.618128529080921</v>
      </c>
      <c r="BC33" s="33"/>
      <c r="BD33" s="34"/>
      <c r="BE33" s="34"/>
      <c r="BF33" s="34"/>
      <c r="BG33" s="35"/>
    </row>
    <row r="34" spans="1:59" ht="13.5" customHeight="1">
      <c r="A34" s="8" t="s">
        <v>52</v>
      </c>
      <c r="B34" s="8"/>
      <c r="C34" s="36"/>
      <c r="D34" s="36">
        <v>0</v>
      </c>
      <c r="E34" s="36">
        <v>55</v>
      </c>
      <c r="F34" s="36">
        <v>20</v>
      </c>
      <c r="G34" s="36">
        <v>30</v>
      </c>
      <c r="H34" s="36">
        <v>10</v>
      </c>
      <c r="I34" s="36">
        <v>20</v>
      </c>
      <c r="J34" s="36">
        <v>0</v>
      </c>
      <c r="K34" s="36">
        <v>30</v>
      </c>
      <c r="L34" s="36">
        <v>80</v>
      </c>
      <c r="M34" s="36">
        <v>50</v>
      </c>
      <c r="N34" s="8"/>
      <c r="O34" s="8"/>
      <c r="P34" s="8"/>
      <c r="Q34" s="8"/>
      <c r="R34" s="8">
        <v>50</v>
      </c>
      <c r="S34" s="8">
        <v>50</v>
      </c>
      <c r="T34" s="8">
        <v>70</v>
      </c>
      <c r="U34" s="8">
        <v>30</v>
      </c>
      <c r="V34" s="8">
        <v>40</v>
      </c>
      <c r="W34" s="8">
        <v>5</v>
      </c>
      <c r="X34" s="8">
        <v>20</v>
      </c>
      <c r="Y34" s="8">
        <v>30</v>
      </c>
      <c r="Z34" s="8">
        <v>20</v>
      </c>
      <c r="AA34" s="8"/>
      <c r="AB34" s="8"/>
      <c r="AC34" s="8">
        <v>15</v>
      </c>
      <c r="AD34" s="8"/>
      <c r="AE34" s="8"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>
        <v>40</v>
      </c>
      <c r="AQ34" s="8">
        <v>50</v>
      </c>
      <c r="AR34" s="8">
        <v>50</v>
      </c>
      <c r="AS34" s="8">
        <v>55</v>
      </c>
      <c r="AT34" s="8">
        <v>40</v>
      </c>
      <c r="AU34" s="8">
        <v>0</v>
      </c>
      <c r="AV34" s="8"/>
      <c r="AW34" s="8"/>
      <c r="AX34" s="8"/>
      <c r="AY34" s="8"/>
      <c r="AZ34" s="8"/>
      <c r="BA34" s="8"/>
      <c r="BB34" s="8"/>
      <c r="BC34" s="33"/>
      <c r="BD34" s="34"/>
      <c r="BE34" s="34"/>
      <c r="BF34" s="34"/>
      <c r="BG34" s="35"/>
    </row>
    <row r="35" spans="1:59" ht="13.5" customHeight="1">
      <c r="A35" s="8" t="s">
        <v>53</v>
      </c>
      <c r="B35" s="8"/>
      <c r="C35" s="36"/>
      <c r="D35" s="36">
        <v>0</v>
      </c>
      <c r="E35" s="36">
        <v>8</v>
      </c>
      <c r="F35" s="36">
        <v>2</v>
      </c>
      <c r="G35" s="36">
        <v>2</v>
      </c>
      <c r="H35" s="36">
        <v>2</v>
      </c>
      <c r="I35" s="36">
        <v>2</v>
      </c>
      <c r="J35" s="36">
        <v>20</v>
      </c>
      <c r="K35" s="36">
        <v>3</v>
      </c>
      <c r="L35" s="36">
        <v>2</v>
      </c>
      <c r="M35" s="36">
        <v>5</v>
      </c>
      <c r="N35" s="8"/>
      <c r="O35" s="8"/>
      <c r="P35" s="8"/>
      <c r="Q35" s="8"/>
      <c r="R35" s="8">
        <v>1</v>
      </c>
      <c r="S35" s="8">
        <v>2</v>
      </c>
      <c r="T35" s="8">
        <v>3</v>
      </c>
      <c r="U35" s="8">
        <v>5</v>
      </c>
      <c r="V35" s="8">
        <v>3</v>
      </c>
      <c r="W35" s="8">
        <v>2</v>
      </c>
      <c r="X35" s="8">
        <v>5</v>
      </c>
      <c r="Y35" s="8">
        <v>3</v>
      </c>
      <c r="Z35" s="8">
        <v>3</v>
      </c>
      <c r="AA35" s="8"/>
      <c r="AB35" s="8"/>
      <c r="AC35" s="8">
        <v>2</v>
      </c>
      <c r="AD35" s="8"/>
      <c r="AE35" s="8">
        <v>2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1</v>
      </c>
      <c r="AQ35" s="8">
        <v>6</v>
      </c>
      <c r="AR35" s="8">
        <v>1</v>
      </c>
      <c r="AS35" s="8">
        <v>4</v>
      </c>
      <c r="AT35" s="8">
        <v>4</v>
      </c>
      <c r="AU35" s="8"/>
      <c r="AV35" s="8"/>
      <c r="AW35" s="8"/>
      <c r="AX35" s="8"/>
      <c r="AY35" s="8"/>
      <c r="AZ35" s="8"/>
      <c r="BA35" s="8"/>
      <c r="BB35" s="8"/>
      <c r="BC35" s="33"/>
      <c r="BD35" s="34"/>
      <c r="BE35" s="34"/>
      <c r="BF35" s="34"/>
      <c r="BG35" s="35"/>
    </row>
    <row r="36" spans="1:59" ht="13.5" customHeight="1">
      <c r="A36" s="8" t="s">
        <v>54</v>
      </c>
      <c r="B36" s="8"/>
      <c r="C36" s="36"/>
      <c r="D36" s="36">
        <v>85</v>
      </c>
      <c r="E36" s="36">
        <v>100</v>
      </c>
      <c r="F36" s="36">
        <v>100</v>
      </c>
      <c r="G36" s="36">
        <v>97</v>
      </c>
      <c r="H36" s="36">
        <v>100</v>
      </c>
      <c r="I36" s="36">
        <v>100</v>
      </c>
      <c r="J36" s="36">
        <v>98</v>
      </c>
      <c r="K36" s="36">
        <v>98</v>
      </c>
      <c r="L36" s="36">
        <v>99</v>
      </c>
      <c r="M36" s="36">
        <v>99</v>
      </c>
      <c r="N36" s="8"/>
      <c r="O36" s="8"/>
      <c r="P36" s="8"/>
      <c r="Q36" s="8"/>
      <c r="R36" s="8">
        <v>100</v>
      </c>
      <c r="S36" s="8">
        <v>100</v>
      </c>
      <c r="T36" s="8">
        <v>100</v>
      </c>
      <c r="U36" s="8">
        <v>98</v>
      </c>
      <c r="V36" s="8">
        <v>95</v>
      </c>
      <c r="W36" s="8">
        <v>100</v>
      </c>
      <c r="X36" s="8">
        <v>100</v>
      </c>
      <c r="Y36" s="8">
        <v>95</v>
      </c>
      <c r="Z36" s="8">
        <v>98</v>
      </c>
      <c r="AA36" s="8"/>
      <c r="AB36" s="8"/>
      <c r="AC36" s="8">
        <v>100</v>
      </c>
      <c r="AD36" s="8">
        <v>95</v>
      </c>
      <c r="AE36" s="8">
        <v>100</v>
      </c>
      <c r="AF36" s="8">
        <v>100</v>
      </c>
      <c r="AG36" s="8">
        <v>100</v>
      </c>
      <c r="AH36" s="8">
        <v>100</v>
      </c>
      <c r="AI36" s="8">
        <v>98</v>
      </c>
      <c r="AJ36" s="8">
        <v>100</v>
      </c>
      <c r="AK36" s="8">
        <v>100</v>
      </c>
      <c r="AL36" s="8">
        <v>100</v>
      </c>
      <c r="AM36" s="8">
        <v>90</v>
      </c>
      <c r="AN36" s="8"/>
      <c r="AO36" s="8"/>
      <c r="AP36" s="8">
        <v>100</v>
      </c>
      <c r="AQ36" s="8">
        <v>100</v>
      </c>
      <c r="AR36" s="8">
        <v>99</v>
      </c>
      <c r="AS36" s="8">
        <v>100</v>
      </c>
      <c r="AT36" s="8">
        <v>97</v>
      </c>
      <c r="AU36" s="8">
        <v>100</v>
      </c>
      <c r="AV36" s="8">
        <v>100</v>
      </c>
      <c r="AW36" s="8">
        <v>90</v>
      </c>
      <c r="AX36" s="8">
        <v>98</v>
      </c>
      <c r="AY36" s="8">
        <v>100</v>
      </c>
      <c r="AZ36" s="8">
        <v>100</v>
      </c>
      <c r="BA36" s="8"/>
      <c r="BB36" s="8"/>
      <c r="BC36" s="33"/>
      <c r="BD36" s="34"/>
      <c r="BE36" s="34"/>
      <c r="BF36" s="34"/>
      <c r="BG36" s="35"/>
    </row>
    <row r="37" spans="1:59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33"/>
      <c r="BD37" s="34"/>
      <c r="BE37" s="34"/>
      <c r="BF37" s="34"/>
      <c r="BG37" s="35"/>
    </row>
    <row r="38" spans="1:59" ht="12.75" customHeight="1">
      <c r="A38" s="41"/>
      <c r="B38" s="41"/>
      <c r="C38" s="41" t="s">
        <v>87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2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/>
      <c r="BC38" s="43"/>
      <c r="BD38" s="44"/>
      <c r="BE38" s="44"/>
      <c r="BF38" s="44"/>
      <c r="BG38" s="45"/>
    </row>
  </sheetData>
  <sheetProtection/>
  <mergeCells count="1">
    <mergeCell ref="A1:BB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38"/>
  <sheetViews>
    <sheetView showGridLines="0" workbookViewId="0" topLeftCell="A1">
      <selection activeCell="A1" sqref="A1:BB1"/>
    </sheetView>
  </sheetViews>
  <sheetFormatPr defaultColWidth="11.19921875" defaultRowHeight="19.5" customHeight="1"/>
  <cols>
    <col min="1" max="1" width="13" style="1" customWidth="1"/>
    <col min="2" max="2" width="19.8984375" style="1" customWidth="1"/>
    <col min="3" max="54" width="4.8984375" style="1" customWidth="1"/>
    <col min="55" max="16384" width="10.296875" style="1" customWidth="1"/>
  </cols>
  <sheetData>
    <row r="1" spans="1:59" ht="15.75">
      <c r="A1" s="52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30"/>
      <c r="BD1" s="30"/>
      <c r="BE1" s="30"/>
      <c r="BF1" s="30"/>
      <c r="BG1" s="31"/>
    </row>
    <row r="2" spans="1:59" ht="12.75">
      <c r="A2" s="32" t="s">
        <v>55</v>
      </c>
      <c r="B2" s="32"/>
      <c r="C2" s="32" t="s">
        <v>1</v>
      </c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1</v>
      </c>
      <c r="J2" s="32" t="s">
        <v>1</v>
      </c>
      <c r="K2" s="32" t="s">
        <v>1</v>
      </c>
      <c r="L2" s="32" t="s">
        <v>1</v>
      </c>
      <c r="M2" s="32" t="s">
        <v>1</v>
      </c>
      <c r="N2" s="32"/>
      <c r="O2" s="32"/>
      <c r="P2" s="32" t="s">
        <v>2</v>
      </c>
      <c r="Q2" s="32" t="s">
        <v>2</v>
      </c>
      <c r="R2" s="32" t="s">
        <v>2</v>
      </c>
      <c r="S2" s="32" t="s">
        <v>2</v>
      </c>
      <c r="T2" s="32" t="s">
        <v>2</v>
      </c>
      <c r="U2" s="32" t="s">
        <v>2</v>
      </c>
      <c r="V2" s="32" t="s">
        <v>2</v>
      </c>
      <c r="W2" s="32" t="s">
        <v>2</v>
      </c>
      <c r="X2" s="32" t="s">
        <v>2</v>
      </c>
      <c r="Y2" s="32" t="s">
        <v>2</v>
      </c>
      <c r="Z2" s="32" t="s">
        <v>2</v>
      </c>
      <c r="AA2" s="32"/>
      <c r="AB2" s="32"/>
      <c r="AC2" s="32" t="s">
        <v>3</v>
      </c>
      <c r="AD2" s="32" t="s">
        <v>3</v>
      </c>
      <c r="AE2" s="32" t="s">
        <v>3</v>
      </c>
      <c r="AF2" s="32" t="s">
        <v>3</v>
      </c>
      <c r="AG2" s="32" t="s">
        <v>3</v>
      </c>
      <c r="AH2" s="32" t="s">
        <v>3</v>
      </c>
      <c r="AI2" s="32" t="s">
        <v>3</v>
      </c>
      <c r="AJ2" s="32" t="s">
        <v>3</v>
      </c>
      <c r="AK2" s="32" t="s">
        <v>3</v>
      </c>
      <c r="AL2" s="32" t="s">
        <v>3</v>
      </c>
      <c r="AM2" s="32" t="s">
        <v>3</v>
      </c>
      <c r="AN2" s="32"/>
      <c r="AO2" s="32"/>
      <c r="AP2" s="32" t="s">
        <v>4</v>
      </c>
      <c r="AQ2" s="32" t="s">
        <v>4</v>
      </c>
      <c r="AR2" s="32" t="s">
        <v>4</v>
      </c>
      <c r="AS2" s="32" t="s">
        <v>4</v>
      </c>
      <c r="AT2" s="32" t="s">
        <v>4</v>
      </c>
      <c r="AU2" s="32" t="s">
        <v>4</v>
      </c>
      <c r="AV2" s="32" t="s">
        <v>4</v>
      </c>
      <c r="AW2" s="32" t="s">
        <v>4</v>
      </c>
      <c r="AX2" s="32" t="s">
        <v>4</v>
      </c>
      <c r="AY2" s="32" t="s">
        <v>4</v>
      </c>
      <c r="AZ2" s="32" t="s">
        <v>4</v>
      </c>
      <c r="BA2" s="32"/>
      <c r="BB2" s="32"/>
      <c r="BC2" s="33"/>
      <c r="BD2" s="34"/>
      <c r="BE2" s="34"/>
      <c r="BF2" s="34"/>
      <c r="BG2" s="35"/>
    </row>
    <row r="3" spans="1:59" ht="13.5" customHeight="1">
      <c r="A3" s="36" t="s">
        <v>58</v>
      </c>
      <c r="B3" s="36"/>
      <c r="C3" s="36">
        <v>0</v>
      </c>
      <c r="D3" s="36">
        <v>10</v>
      </c>
      <c r="E3" s="36">
        <v>20</v>
      </c>
      <c r="F3" s="36">
        <v>30</v>
      </c>
      <c r="G3" s="36">
        <v>40</v>
      </c>
      <c r="H3" s="36">
        <v>50</v>
      </c>
      <c r="I3" s="36">
        <v>60</v>
      </c>
      <c r="J3" s="36">
        <v>70</v>
      </c>
      <c r="K3" s="36">
        <v>80</v>
      </c>
      <c r="L3" s="36">
        <v>90</v>
      </c>
      <c r="M3" s="36">
        <v>100</v>
      </c>
      <c r="N3" s="36"/>
      <c r="O3" s="36"/>
      <c r="P3" s="36">
        <v>0</v>
      </c>
      <c r="Q3" s="36">
        <v>10</v>
      </c>
      <c r="R3" s="36">
        <v>20</v>
      </c>
      <c r="S3" s="36">
        <v>30</v>
      </c>
      <c r="T3" s="36">
        <v>40</v>
      </c>
      <c r="U3" s="36">
        <v>50</v>
      </c>
      <c r="V3" s="36">
        <v>60</v>
      </c>
      <c r="W3" s="36">
        <v>70</v>
      </c>
      <c r="X3" s="36">
        <v>80</v>
      </c>
      <c r="Y3" s="36">
        <v>90</v>
      </c>
      <c r="Z3" s="36">
        <v>100</v>
      </c>
      <c r="AA3" s="36"/>
      <c r="AB3" s="36"/>
      <c r="AC3" s="36">
        <v>0</v>
      </c>
      <c r="AD3" s="36">
        <v>10</v>
      </c>
      <c r="AE3" s="36">
        <v>20</v>
      </c>
      <c r="AF3" s="36">
        <v>30</v>
      </c>
      <c r="AG3" s="36">
        <v>40</v>
      </c>
      <c r="AH3" s="36">
        <v>50</v>
      </c>
      <c r="AI3" s="36">
        <v>60</v>
      </c>
      <c r="AJ3" s="36">
        <v>70</v>
      </c>
      <c r="AK3" s="36">
        <v>80</v>
      </c>
      <c r="AL3" s="36">
        <v>90</v>
      </c>
      <c r="AM3" s="36">
        <v>100</v>
      </c>
      <c r="AN3" s="36"/>
      <c r="AO3" s="36"/>
      <c r="AP3" s="36">
        <v>0</v>
      </c>
      <c r="AQ3" s="36">
        <v>10</v>
      </c>
      <c r="AR3" s="36">
        <v>20</v>
      </c>
      <c r="AS3" s="36">
        <v>30</v>
      </c>
      <c r="AT3" s="36">
        <v>40</v>
      </c>
      <c r="AU3" s="36">
        <v>50</v>
      </c>
      <c r="AV3" s="36">
        <v>60</v>
      </c>
      <c r="AW3" s="36">
        <v>70</v>
      </c>
      <c r="AX3" s="36">
        <v>80</v>
      </c>
      <c r="AY3" s="36">
        <v>90</v>
      </c>
      <c r="AZ3" s="36">
        <v>100</v>
      </c>
      <c r="BA3" s="36"/>
      <c r="BB3" s="36"/>
      <c r="BC3" s="37"/>
      <c r="BD3" s="38"/>
      <c r="BE3" s="38"/>
      <c r="BF3" s="38"/>
      <c r="BG3" s="39"/>
    </row>
    <row r="4" spans="1:59" ht="13.5" customHeight="1">
      <c r="A4" s="8" t="s">
        <v>5</v>
      </c>
      <c r="B4" s="8" t="s">
        <v>5</v>
      </c>
      <c r="C4" s="36"/>
      <c r="D4" s="36">
        <f aca="true" t="shared" si="0" ref="D4:M4">SUM(D5:D7)</f>
        <v>0</v>
      </c>
      <c r="E4" s="36">
        <f t="shared" si="0"/>
        <v>2.1</v>
      </c>
      <c r="F4" s="36">
        <f t="shared" si="0"/>
        <v>3</v>
      </c>
      <c r="G4" s="36">
        <f t="shared" si="0"/>
        <v>2</v>
      </c>
      <c r="H4" s="36">
        <f t="shared" si="0"/>
        <v>3</v>
      </c>
      <c r="I4" s="36">
        <f t="shared" si="0"/>
        <v>36</v>
      </c>
      <c r="J4" s="36">
        <f t="shared" si="0"/>
        <v>38</v>
      </c>
      <c r="K4" s="36">
        <f t="shared" si="0"/>
        <v>30</v>
      </c>
      <c r="L4" s="36">
        <f t="shared" si="0"/>
        <v>37</v>
      </c>
      <c r="M4" s="36">
        <f t="shared" si="0"/>
        <v>3</v>
      </c>
      <c r="N4" s="8">
        <f aca="true" t="shared" si="1" ref="N4:N33">AVERAGE(E4:M4)</f>
        <v>17.12222222222222</v>
      </c>
      <c r="O4" s="8">
        <f aca="true" t="shared" si="2" ref="O4:O33">STDEV(E4:M4)</f>
        <v>17.341696700278334</v>
      </c>
      <c r="P4" s="8"/>
      <c r="Q4" s="8"/>
      <c r="R4" s="8">
        <f aca="true" t="shared" si="3" ref="R4:Z4">SUM(R5:R7)</f>
        <v>16</v>
      </c>
      <c r="S4" s="8">
        <f t="shared" si="3"/>
        <v>33</v>
      </c>
      <c r="T4" s="8">
        <f t="shared" si="3"/>
        <v>24</v>
      </c>
      <c r="U4" s="8">
        <f t="shared" si="3"/>
        <v>32</v>
      </c>
      <c r="V4" s="8">
        <f t="shared" si="3"/>
        <v>21</v>
      </c>
      <c r="W4" s="8">
        <f t="shared" si="3"/>
        <v>0</v>
      </c>
      <c r="X4" s="8">
        <f t="shared" si="3"/>
        <v>20</v>
      </c>
      <c r="Y4" s="8">
        <f t="shared" si="3"/>
        <v>22</v>
      </c>
      <c r="Z4" s="8">
        <f t="shared" si="3"/>
        <v>35</v>
      </c>
      <c r="AA4" s="8">
        <f aca="true" t="shared" si="4" ref="AA4:AA33">AVERAGE(R4:Z4)</f>
        <v>22.555555555555557</v>
      </c>
      <c r="AB4" s="8">
        <f aca="true" t="shared" si="5" ref="AB4:AB33">STDEV(R4:Z4)</f>
        <v>10.701765171119101</v>
      </c>
      <c r="AC4" s="8">
        <f aca="true" t="shared" si="6" ref="AC4:AM4">SUM(AC5:AC7)</f>
        <v>48</v>
      </c>
      <c r="AD4" s="8">
        <f t="shared" si="6"/>
        <v>32</v>
      </c>
      <c r="AE4" s="8">
        <f t="shared" si="6"/>
        <v>58</v>
      </c>
      <c r="AF4" s="8">
        <f t="shared" si="6"/>
        <v>102</v>
      </c>
      <c r="AG4" s="8">
        <f t="shared" si="6"/>
        <v>50</v>
      </c>
      <c r="AH4" s="8">
        <f t="shared" si="6"/>
        <v>63.1</v>
      </c>
      <c r="AI4" s="8">
        <f t="shared" si="6"/>
        <v>35</v>
      </c>
      <c r="AJ4" s="8">
        <f t="shared" si="6"/>
        <v>44</v>
      </c>
      <c r="AK4" s="8">
        <f t="shared" si="6"/>
        <v>91</v>
      </c>
      <c r="AL4" s="8">
        <f t="shared" si="6"/>
        <v>81</v>
      </c>
      <c r="AM4" s="8">
        <f t="shared" si="6"/>
        <v>44</v>
      </c>
      <c r="AN4" s="8">
        <f aca="true" t="shared" si="7" ref="AN4:AN33">AVERAGE(AD4:AM4)</f>
        <v>60.010000000000005</v>
      </c>
      <c r="AO4" s="8">
        <f aca="true" t="shared" si="8" ref="AO4:AO33">STDEV(AD4:AM4)</f>
        <v>24.038416013632098</v>
      </c>
      <c r="AP4" s="8">
        <f aca="true" t="shared" si="9" ref="AP4:AZ4">SUM(AP5:AP7)</f>
        <v>39</v>
      </c>
      <c r="AQ4" s="8">
        <f t="shared" si="9"/>
        <v>32</v>
      </c>
      <c r="AR4" s="8">
        <f t="shared" si="9"/>
        <v>35</v>
      </c>
      <c r="AS4" s="8">
        <f t="shared" si="9"/>
        <v>27</v>
      </c>
      <c r="AT4" s="8">
        <f t="shared" si="9"/>
        <v>80</v>
      </c>
      <c r="AU4" s="8">
        <f t="shared" si="9"/>
        <v>58</v>
      </c>
      <c r="AV4" s="8">
        <f t="shared" si="9"/>
        <v>88</v>
      </c>
      <c r="AW4" s="8">
        <f t="shared" si="9"/>
        <v>45</v>
      </c>
      <c r="AX4" s="8">
        <f t="shared" si="9"/>
        <v>65</v>
      </c>
      <c r="AY4" s="8">
        <f t="shared" si="9"/>
        <v>120</v>
      </c>
      <c r="AZ4" s="8">
        <f t="shared" si="9"/>
        <v>76</v>
      </c>
      <c r="BA4" s="8">
        <f aca="true" t="shared" si="10" ref="BA4:BA33">AVERAGE(AQ4:AZ4)</f>
        <v>62.6</v>
      </c>
      <c r="BB4" s="8">
        <f aca="true" t="shared" si="11" ref="BB4:BB33">STDEV(AQ4:AZ4)</f>
        <v>29.296188603070313</v>
      </c>
      <c r="BC4" s="33"/>
      <c r="BD4" s="34"/>
      <c r="BE4" s="34"/>
      <c r="BF4" s="34"/>
      <c r="BG4" s="35"/>
    </row>
    <row r="5" spans="1:59" ht="13.5" customHeight="1">
      <c r="A5" s="8" t="s">
        <v>6</v>
      </c>
      <c r="B5" s="8" t="s">
        <v>71</v>
      </c>
      <c r="C5" s="36"/>
      <c r="D5" s="46"/>
      <c r="E5" s="46">
        <v>2</v>
      </c>
      <c r="F5" s="46">
        <v>3</v>
      </c>
      <c r="G5" s="46"/>
      <c r="H5" s="46"/>
      <c r="I5" s="46">
        <v>36</v>
      </c>
      <c r="J5" s="46">
        <v>28</v>
      </c>
      <c r="K5" s="46">
        <v>28</v>
      </c>
      <c r="L5" s="46">
        <v>32</v>
      </c>
      <c r="M5" s="46"/>
      <c r="N5" s="8">
        <f t="shared" si="1"/>
        <v>21.5</v>
      </c>
      <c r="O5" s="8">
        <f t="shared" si="2"/>
        <v>15.016657417681207</v>
      </c>
      <c r="P5" s="8"/>
      <c r="Q5" s="8"/>
      <c r="R5" s="8">
        <v>15</v>
      </c>
      <c r="S5" s="8">
        <v>30</v>
      </c>
      <c r="T5" s="8">
        <v>20</v>
      </c>
      <c r="U5" s="8">
        <v>25</v>
      </c>
      <c r="V5" s="8">
        <v>18</v>
      </c>
      <c r="W5" s="8">
        <v>0</v>
      </c>
      <c r="X5" s="8">
        <v>15</v>
      </c>
      <c r="Y5" s="8">
        <v>20</v>
      </c>
      <c r="Z5" s="8">
        <v>25</v>
      </c>
      <c r="AA5" s="8">
        <f t="shared" si="4"/>
        <v>18.666666666666668</v>
      </c>
      <c r="AB5" s="8">
        <f t="shared" si="5"/>
        <v>8.573214099741124</v>
      </c>
      <c r="AC5" s="8">
        <v>18</v>
      </c>
      <c r="AD5" s="8">
        <v>7</v>
      </c>
      <c r="AE5" s="8">
        <v>43</v>
      </c>
      <c r="AF5" s="8">
        <v>70</v>
      </c>
      <c r="AG5" s="8">
        <v>25</v>
      </c>
      <c r="AH5" s="8">
        <v>35</v>
      </c>
      <c r="AI5" s="8">
        <v>20</v>
      </c>
      <c r="AJ5" s="8">
        <v>24</v>
      </c>
      <c r="AK5" s="8">
        <v>60</v>
      </c>
      <c r="AL5" s="8">
        <v>28</v>
      </c>
      <c r="AM5" s="8">
        <v>17</v>
      </c>
      <c r="AN5" s="8">
        <f t="shared" si="7"/>
        <v>32.9</v>
      </c>
      <c r="AO5" s="8">
        <f t="shared" si="8"/>
        <v>19.6437719844682</v>
      </c>
      <c r="AP5" s="8">
        <v>10</v>
      </c>
      <c r="AQ5" s="8">
        <v>25</v>
      </c>
      <c r="AR5" s="8">
        <v>23</v>
      </c>
      <c r="AS5" s="8">
        <v>20</v>
      </c>
      <c r="AT5" s="8">
        <v>65</v>
      </c>
      <c r="AU5" s="8">
        <v>48</v>
      </c>
      <c r="AV5" s="8">
        <v>35</v>
      </c>
      <c r="AW5" s="8">
        <v>28</v>
      </c>
      <c r="AX5" s="8">
        <v>45</v>
      </c>
      <c r="AY5" s="8">
        <v>90</v>
      </c>
      <c r="AZ5" s="8">
        <v>45</v>
      </c>
      <c r="BA5" s="8">
        <f t="shared" si="10"/>
        <v>42.4</v>
      </c>
      <c r="BB5" s="8">
        <f t="shared" si="11"/>
        <v>21.767457872296948</v>
      </c>
      <c r="BC5" s="33"/>
      <c r="BD5" s="34"/>
      <c r="BE5" s="34"/>
      <c r="BF5" s="34"/>
      <c r="BG5" s="35"/>
    </row>
    <row r="6" spans="1:59" ht="13.5" customHeight="1">
      <c r="A6" s="8" t="s">
        <v>8</v>
      </c>
      <c r="B6" s="8" t="s">
        <v>72</v>
      </c>
      <c r="C6" s="36"/>
      <c r="D6" s="36">
        <v>0</v>
      </c>
      <c r="E6" s="36">
        <v>0.1</v>
      </c>
      <c r="F6" s="36">
        <v>0</v>
      </c>
      <c r="G6" s="36">
        <v>2</v>
      </c>
      <c r="H6" s="36">
        <v>3</v>
      </c>
      <c r="I6" s="36">
        <v>0</v>
      </c>
      <c r="J6" s="36">
        <v>10</v>
      </c>
      <c r="K6" s="36">
        <v>2</v>
      </c>
      <c r="L6" s="36">
        <v>5</v>
      </c>
      <c r="M6" s="36">
        <v>3</v>
      </c>
      <c r="N6" s="8">
        <f t="shared" si="1"/>
        <v>2.788888888888889</v>
      </c>
      <c r="O6" s="8">
        <f t="shared" si="2"/>
        <v>3.1821551048167196</v>
      </c>
      <c r="P6" s="8"/>
      <c r="Q6" s="8"/>
      <c r="R6" s="8">
        <v>1</v>
      </c>
      <c r="S6" s="8">
        <v>3</v>
      </c>
      <c r="T6" s="8">
        <v>4</v>
      </c>
      <c r="U6" s="8">
        <v>7</v>
      </c>
      <c r="V6" s="8">
        <v>3</v>
      </c>
      <c r="W6" s="8">
        <v>0</v>
      </c>
      <c r="X6" s="8">
        <v>5</v>
      </c>
      <c r="Y6" s="8">
        <v>2</v>
      </c>
      <c r="Z6" s="8">
        <v>10</v>
      </c>
      <c r="AA6" s="8">
        <f t="shared" si="4"/>
        <v>3.888888888888889</v>
      </c>
      <c r="AB6" s="8">
        <f t="shared" si="5"/>
        <v>3.100179206289712</v>
      </c>
      <c r="AC6" s="8">
        <v>20</v>
      </c>
      <c r="AD6" s="8">
        <v>20</v>
      </c>
      <c r="AE6" s="8">
        <v>15</v>
      </c>
      <c r="AF6" s="8">
        <v>22</v>
      </c>
      <c r="AG6" s="8">
        <v>25</v>
      </c>
      <c r="AH6" s="8">
        <v>28</v>
      </c>
      <c r="AI6" s="8">
        <v>15</v>
      </c>
      <c r="AJ6" s="8">
        <v>20</v>
      </c>
      <c r="AK6" s="8">
        <v>28</v>
      </c>
      <c r="AL6" s="8">
        <v>25</v>
      </c>
      <c r="AM6" s="8">
        <v>27</v>
      </c>
      <c r="AN6" s="8">
        <f t="shared" si="7"/>
        <v>22.5</v>
      </c>
      <c r="AO6" s="8">
        <f t="shared" si="8"/>
        <v>4.927248499698161</v>
      </c>
      <c r="AP6" s="8">
        <v>17</v>
      </c>
      <c r="AQ6" s="8">
        <v>7</v>
      </c>
      <c r="AR6" s="8">
        <v>10</v>
      </c>
      <c r="AS6" s="8">
        <v>7</v>
      </c>
      <c r="AT6" s="8">
        <v>15</v>
      </c>
      <c r="AU6" s="8">
        <v>7</v>
      </c>
      <c r="AV6" s="8">
        <v>38</v>
      </c>
      <c r="AW6" s="8">
        <v>15</v>
      </c>
      <c r="AX6" s="8">
        <v>20</v>
      </c>
      <c r="AY6" s="8">
        <v>30</v>
      </c>
      <c r="AZ6" s="8">
        <v>30</v>
      </c>
      <c r="BA6" s="8">
        <f t="shared" si="10"/>
        <v>17.9</v>
      </c>
      <c r="BB6" s="8">
        <f t="shared" si="11"/>
        <v>11.239315914334922</v>
      </c>
      <c r="BC6" s="33"/>
      <c r="BD6" s="34"/>
      <c r="BE6" s="34"/>
      <c r="BF6" s="34"/>
      <c r="BG6" s="35"/>
    </row>
    <row r="7" spans="1:59" ht="13.5" customHeight="1">
      <c r="A7" s="8" t="s">
        <v>10</v>
      </c>
      <c r="B7" s="8" t="s">
        <v>73</v>
      </c>
      <c r="C7" s="36"/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8">
        <f t="shared" si="1"/>
        <v>0</v>
      </c>
      <c r="O7" s="8">
        <f t="shared" si="2"/>
        <v>0</v>
      </c>
      <c r="P7" s="8"/>
      <c r="Q7" s="8"/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f t="shared" si="4"/>
        <v>0</v>
      </c>
      <c r="AB7" s="8">
        <f t="shared" si="5"/>
        <v>0</v>
      </c>
      <c r="AC7" s="8">
        <v>10</v>
      </c>
      <c r="AD7" s="8">
        <v>5</v>
      </c>
      <c r="AE7" s="8">
        <v>0</v>
      </c>
      <c r="AF7" s="8">
        <v>10</v>
      </c>
      <c r="AG7" s="8">
        <v>0</v>
      </c>
      <c r="AH7" s="8">
        <v>0.1</v>
      </c>
      <c r="AI7" s="8">
        <v>0</v>
      </c>
      <c r="AJ7" s="8">
        <v>0</v>
      </c>
      <c r="AK7" s="8">
        <v>3</v>
      </c>
      <c r="AL7" s="8">
        <v>28</v>
      </c>
      <c r="AM7" s="8">
        <v>0</v>
      </c>
      <c r="AN7" s="8">
        <f t="shared" si="7"/>
        <v>4.61</v>
      </c>
      <c r="AO7" s="8">
        <f t="shared" si="8"/>
        <v>8.853680967070515</v>
      </c>
      <c r="AP7" s="8">
        <v>12</v>
      </c>
      <c r="AQ7" s="8">
        <v>0</v>
      </c>
      <c r="AR7" s="8">
        <v>2</v>
      </c>
      <c r="AS7" s="8">
        <v>0</v>
      </c>
      <c r="AT7" s="8">
        <v>0</v>
      </c>
      <c r="AU7" s="8">
        <v>3</v>
      </c>
      <c r="AV7" s="8">
        <v>15</v>
      </c>
      <c r="AW7" s="8">
        <v>2</v>
      </c>
      <c r="AX7" s="8">
        <v>0</v>
      </c>
      <c r="AY7" s="8">
        <v>0</v>
      </c>
      <c r="AZ7" s="8">
        <v>1</v>
      </c>
      <c r="BA7" s="8">
        <f t="shared" si="10"/>
        <v>2.3</v>
      </c>
      <c r="BB7" s="8">
        <f t="shared" si="11"/>
        <v>4.595891885393108</v>
      </c>
      <c r="BC7" s="33"/>
      <c r="BD7" s="34"/>
      <c r="BE7" s="34"/>
      <c r="BF7" s="34"/>
      <c r="BG7" s="35"/>
    </row>
    <row r="8" spans="1:59" ht="13.5" customHeight="1">
      <c r="A8" s="8" t="s">
        <v>12</v>
      </c>
      <c r="B8" s="8"/>
      <c r="C8" s="36"/>
      <c r="D8" s="36">
        <f aca="true" t="shared" si="12" ref="D8:M8">SUM(D9:D14)</f>
        <v>9</v>
      </c>
      <c r="E8" s="36">
        <f t="shared" si="12"/>
        <v>32</v>
      </c>
      <c r="F8" s="36">
        <f t="shared" si="12"/>
        <v>24.1</v>
      </c>
      <c r="G8" s="36">
        <f t="shared" si="12"/>
        <v>43</v>
      </c>
      <c r="H8" s="36">
        <f t="shared" si="12"/>
        <v>11</v>
      </c>
      <c r="I8" s="36">
        <f t="shared" si="12"/>
        <v>5.5</v>
      </c>
      <c r="J8" s="36">
        <f t="shared" si="12"/>
        <v>82</v>
      </c>
      <c r="K8" s="36">
        <f t="shared" si="12"/>
        <v>70</v>
      </c>
      <c r="L8" s="36">
        <f t="shared" si="12"/>
        <v>34</v>
      </c>
      <c r="M8" s="36">
        <f t="shared" si="12"/>
        <v>49</v>
      </c>
      <c r="N8" s="8">
        <f t="shared" si="1"/>
        <v>38.955555555555556</v>
      </c>
      <c r="O8" s="8">
        <f t="shared" si="2"/>
        <v>25.31857574544384</v>
      </c>
      <c r="P8" s="8"/>
      <c r="Q8" s="8"/>
      <c r="R8" s="8">
        <f aca="true" t="shared" si="13" ref="R8:Z8">SUM(R9:R14)</f>
        <v>48</v>
      </c>
      <c r="S8" s="8">
        <f t="shared" si="13"/>
        <v>40</v>
      </c>
      <c r="T8" s="8">
        <f t="shared" si="13"/>
        <v>62</v>
      </c>
      <c r="U8" s="8">
        <f t="shared" si="13"/>
        <v>57</v>
      </c>
      <c r="V8" s="8">
        <f t="shared" si="13"/>
        <v>12</v>
      </c>
      <c r="W8" s="8">
        <f t="shared" si="13"/>
        <v>6</v>
      </c>
      <c r="X8" s="8">
        <f t="shared" si="13"/>
        <v>18</v>
      </c>
      <c r="Y8" s="8">
        <f t="shared" si="13"/>
        <v>2</v>
      </c>
      <c r="Z8" s="8">
        <f t="shared" si="13"/>
        <v>45</v>
      </c>
      <c r="AA8" s="8">
        <f t="shared" si="4"/>
        <v>32.22222222222222</v>
      </c>
      <c r="AB8" s="8">
        <f t="shared" si="5"/>
        <v>22.87344408794715</v>
      </c>
      <c r="AC8" s="8">
        <f aca="true" t="shared" si="14" ref="AC8:AM8">SUM(AC9:AC14)</f>
        <v>108</v>
      </c>
      <c r="AD8" s="8">
        <f t="shared" si="14"/>
        <v>83</v>
      </c>
      <c r="AE8" s="8">
        <f t="shared" si="14"/>
        <v>62</v>
      </c>
      <c r="AF8" s="8">
        <f t="shared" si="14"/>
        <v>31.1</v>
      </c>
      <c r="AG8" s="8">
        <f t="shared" si="14"/>
        <v>36</v>
      </c>
      <c r="AH8" s="8">
        <f t="shared" si="14"/>
        <v>43</v>
      </c>
      <c r="AI8" s="8">
        <f t="shared" si="14"/>
        <v>30</v>
      </c>
      <c r="AJ8" s="8">
        <f t="shared" si="14"/>
        <v>43.1</v>
      </c>
      <c r="AK8" s="8">
        <f t="shared" si="14"/>
        <v>39</v>
      </c>
      <c r="AL8" s="8">
        <f t="shared" si="14"/>
        <v>33</v>
      </c>
      <c r="AM8" s="8">
        <f t="shared" si="14"/>
        <v>56</v>
      </c>
      <c r="AN8" s="8">
        <f t="shared" si="7"/>
        <v>45.620000000000005</v>
      </c>
      <c r="AO8" s="8">
        <f t="shared" si="8"/>
        <v>16.789467597938348</v>
      </c>
      <c r="AP8" s="8">
        <f aca="true" t="shared" si="15" ref="AP8:AZ8">SUM(AP9:AP14)</f>
        <v>105</v>
      </c>
      <c r="AQ8" s="8">
        <f t="shared" si="15"/>
        <v>21</v>
      </c>
      <c r="AR8" s="8">
        <f t="shared" si="15"/>
        <v>56</v>
      </c>
      <c r="AS8" s="8">
        <f t="shared" si="15"/>
        <v>24</v>
      </c>
      <c r="AT8" s="8">
        <f t="shared" si="15"/>
        <v>25</v>
      </c>
      <c r="AU8" s="8">
        <f t="shared" si="15"/>
        <v>54</v>
      </c>
      <c r="AV8" s="8">
        <f t="shared" si="15"/>
        <v>37</v>
      </c>
      <c r="AW8" s="8">
        <f t="shared" si="15"/>
        <v>50</v>
      </c>
      <c r="AX8" s="8">
        <f t="shared" si="15"/>
        <v>28</v>
      </c>
      <c r="AY8" s="8">
        <f t="shared" si="15"/>
        <v>29</v>
      </c>
      <c r="AZ8" s="8">
        <f t="shared" si="15"/>
        <v>56</v>
      </c>
      <c r="BA8" s="8">
        <f t="shared" si="10"/>
        <v>38</v>
      </c>
      <c r="BB8" s="8">
        <f t="shared" si="11"/>
        <v>14.46835627614047</v>
      </c>
      <c r="BC8" s="33"/>
      <c r="BD8" s="34"/>
      <c r="BE8" s="34"/>
      <c r="BF8" s="34"/>
      <c r="BG8" s="35"/>
    </row>
    <row r="9" spans="1:59" ht="13.5" customHeight="1">
      <c r="A9" s="8" t="s">
        <v>13</v>
      </c>
      <c r="B9" s="8" t="s">
        <v>74</v>
      </c>
      <c r="C9" s="36"/>
      <c r="D9" s="36">
        <v>0</v>
      </c>
      <c r="E9" s="36">
        <v>0</v>
      </c>
      <c r="F9" s="36">
        <v>3</v>
      </c>
      <c r="G9" s="36">
        <v>12</v>
      </c>
      <c r="H9" s="36">
        <v>0</v>
      </c>
      <c r="I9" s="36">
        <v>2</v>
      </c>
      <c r="J9" s="36">
        <v>50</v>
      </c>
      <c r="K9" s="36">
        <v>70</v>
      </c>
      <c r="L9" s="36">
        <v>25</v>
      </c>
      <c r="M9" s="36">
        <v>30</v>
      </c>
      <c r="N9" s="8">
        <f t="shared" si="1"/>
        <v>21.333333333333332</v>
      </c>
      <c r="O9" s="8">
        <f t="shared" si="2"/>
        <v>24.964975465639856</v>
      </c>
      <c r="P9" s="8"/>
      <c r="Q9" s="8"/>
      <c r="R9" s="8">
        <v>23</v>
      </c>
      <c r="S9" s="8">
        <v>10</v>
      </c>
      <c r="T9" s="8">
        <v>35</v>
      </c>
      <c r="U9" s="8">
        <v>18</v>
      </c>
      <c r="V9" s="8">
        <v>5</v>
      </c>
      <c r="W9" s="8">
        <v>1</v>
      </c>
      <c r="X9" s="8">
        <v>2</v>
      </c>
      <c r="Y9" s="8">
        <v>0</v>
      </c>
      <c r="Z9" s="8">
        <v>3</v>
      </c>
      <c r="AA9" s="8">
        <f t="shared" si="4"/>
        <v>10.777777777777779</v>
      </c>
      <c r="AB9" s="8">
        <f t="shared" si="5"/>
        <v>12.101423240447566</v>
      </c>
      <c r="AC9" s="8">
        <v>55</v>
      </c>
      <c r="AD9" s="8">
        <v>35</v>
      </c>
      <c r="AE9" s="8">
        <v>47</v>
      </c>
      <c r="AF9" s="8">
        <v>12</v>
      </c>
      <c r="AG9" s="8">
        <v>18</v>
      </c>
      <c r="AH9" s="8">
        <v>22</v>
      </c>
      <c r="AI9" s="8">
        <v>25</v>
      </c>
      <c r="AJ9" s="8">
        <v>15</v>
      </c>
      <c r="AK9" s="8">
        <v>25</v>
      </c>
      <c r="AL9" s="8">
        <v>20</v>
      </c>
      <c r="AM9" s="8">
        <v>15</v>
      </c>
      <c r="AN9" s="8">
        <f t="shared" si="7"/>
        <v>23.4</v>
      </c>
      <c r="AO9" s="8">
        <f t="shared" si="8"/>
        <v>10.595596569644703</v>
      </c>
      <c r="AP9" s="8">
        <v>80</v>
      </c>
      <c r="AQ9" s="8">
        <v>10</v>
      </c>
      <c r="AR9" s="8">
        <v>5</v>
      </c>
      <c r="AS9" s="8">
        <v>16</v>
      </c>
      <c r="AT9" s="8">
        <v>0</v>
      </c>
      <c r="AU9" s="8">
        <v>12</v>
      </c>
      <c r="AV9" s="8">
        <v>20</v>
      </c>
      <c r="AW9" s="8">
        <v>20</v>
      </c>
      <c r="AX9" s="8">
        <v>10</v>
      </c>
      <c r="AY9" s="8">
        <v>1</v>
      </c>
      <c r="AZ9" s="8">
        <v>40</v>
      </c>
      <c r="BA9" s="8">
        <f t="shared" si="10"/>
        <v>13.4</v>
      </c>
      <c r="BB9" s="8">
        <f t="shared" si="11"/>
        <v>11.692352676476668</v>
      </c>
      <c r="BC9" s="33"/>
      <c r="BD9" s="34"/>
      <c r="BE9" s="34"/>
      <c r="BF9" s="34"/>
      <c r="BG9" s="35"/>
    </row>
    <row r="10" spans="1:59" ht="13.5" customHeight="1">
      <c r="A10" s="8" t="s">
        <v>15</v>
      </c>
      <c r="B10" s="8" t="s">
        <v>75</v>
      </c>
      <c r="C10" s="36"/>
      <c r="D10" s="36">
        <v>0</v>
      </c>
      <c r="E10" s="36">
        <v>0</v>
      </c>
      <c r="F10" s="36">
        <v>0.1</v>
      </c>
      <c r="G10" s="36">
        <v>3</v>
      </c>
      <c r="H10" s="36">
        <v>3</v>
      </c>
      <c r="I10" s="36">
        <v>0.5</v>
      </c>
      <c r="J10" s="36">
        <v>2</v>
      </c>
      <c r="K10" s="36">
        <v>0</v>
      </c>
      <c r="L10" s="36">
        <v>4</v>
      </c>
      <c r="M10" s="36">
        <v>4</v>
      </c>
      <c r="N10" s="8">
        <f t="shared" si="1"/>
        <v>1.8444444444444446</v>
      </c>
      <c r="O10" s="8">
        <f t="shared" si="2"/>
        <v>1.7190921376638824</v>
      </c>
      <c r="P10" s="8"/>
      <c r="Q10" s="8"/>
      <c r="R10" s="8">
        <v>12</v>
      </c>
      <c r="S10" s="8">
        <v>7</v>
      </c>
      <c r="T10" s="8">
        <v>3</v>
      </c>
      <c r="U10" s="8">
        <v>4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f t="shared" si="4"/>
        <v>3.3333333333333335</v>
      </c>
      <c r="AB10" s="8">
        <f t="shared" si="5"/>
        <v>3.9370039370059056</v>
      </c>
      <c r="AC10" s="8">
        <v>2</v>
      </c>
      <c r="AD10" s="8">
        <v>2</v>
      </c>
      <c r="AE10" s="8">
        <v>0</v>
      </c>
      <c r="AF10" s="8">
        <v>1</v>
      </c>
      <c r="AG10" s="8">
        <v>1</v>
      </c>
      <c r="AH10" s="8">
        <v>3</v>
      </c>
      <c r="AI10" s="8">
        <v>1</v>
      </c>
      <c r="AJ10" s="8">
        <v>0.1</v>
      </c>
      <c r="AK10" s="8">
        <v>5</v>
      </c>
      <c r="AL10" s="8">
        <v>3</v>
      </c>
      <c r="AM10" s="8">
        <v>1</v>
      </c>
      <c r="AN10" s="8">
        <f t="shared" si="7"/>
        <v>1.7100000000000002</v>
      </c>
      <c r="AO10" s="8">
        <f t="shared" si="8"/>
        <v>1.555242031896572</v>
      </c>
      <c r="AP10" s="8">
        <v>0</v>
      </c>
      <c r="AQ10" s="8">
        <v>2</v>
      </c>
      <c r="AR10" s="8">
        <v>1</v>
      </c>
      <c r="AS10" s="8">
        <v>3</v>
      </c>
      <c r="AT10" s="8">
        <v>2</v>
      </c>
      <c r="AU10" s="8">
        <v>2</v>
      </c>
      <c r="AV10" s="8">
        <v>5</v>
      </c>
      <c r="AW10" s="8">
        <v>1</v>
      </c>
      <c r="AX10" s="8">
        <v>3</v>
      </c>
      <c r="AY10" s="8">
        <v>13</v>
      </c>
      <c r="AZ10" s="8">
        <v>1</v>
      </c>
      <c r="BA10" s="8">
        <f t="shared" si="10"/>
        <v>3.3</v>
      </c>
      <c r="BB10" s="8">
        <f t="shared" si="11"/>
        <v>3.6224607965059086</v>
      </c>
      <c r="BC10" s="33"/>
      <c r="BD10" s="34"/>
      <c r="BE10" s="34"/>
      <c r="BF10" s="34"/>
      <c r="BG10" s="35"/>
    </row>
    <row r="11" spans="1:59" ht="13.5" customHeight="1">
      <c r="A11" s="8" t="s">
        <v>17</v>
      </c>
      <c r="B11" s="8" t="s">
        <v>76</v>
      </c>
      <c r="C11" s="36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15</v>
      </c>
      <c r="N11" s="8">
        <f t="shared" si="1"/>
        <v>1.6666666666666667</v>
      </c>
      <c r="O11" s="8">
        <f t="shared" si="2"/>
        <v>5</v>
      </c>
      <c r="P11" s="8"/>
      <c r="Q11" s="8"/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f t="shared" si="4"/>
        <v>0</v>
      </c>
      <c r="AB11" s="8">
        <f t="shared" si="5"/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f t="shared" si="7"/>
        <v>0</v>
      </c>
      <c r="AO11" s="8">
        <f t="shared" si="8"/>
        <v>0</v>
      </c>
      <c r="AP11" s="8">
        <v>0</v>
      </c>
      <c r="AQ11" s="8">
        <v>1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f t="shared" si="10"/>
        <v>0.1</v>
      </c>
      <c r="BB11" s="8">
        <f t="shared" si="11"/>
        <v>0.31622776601683794</v>
      </c>
      <c r="BC11" s="33"/>
      <c r="BD11" s="34"/>
      <c r="BE11" s="34"/>
      <c r="BF11" s="34"/>
      <c r="BG11" s="35"/>
    </row>
    <row r="12" spans="1:59" ht="13.5" customHeight="1">
      <c r="A12" s="8" t="s">
        <v>19</v>
      </c>
      <c r="B12" s="8" t="s">
        <v>77</v>
      </c>
      <c r="C12" s="36"/>
      <c r="D12" s="36">
        <v>0</v>
      </c>
      <c r="E12" s="36">
        <v>12</v>
      </c>
      <c r="F12" s="36">
        <v>17</v>
      </c>
      <c r="G12" s="36">
        <v>25</v>
      </c>
      <c r="H12" s="36">
        <v>6</v>
      </c>
      <c r="I12" s="36">
        <v>0</v>
      </c>
      <c r="J12" s="36">
        <v>30</v>
      </c>
      <c r="K12" s="36">
        <v>0</v>
      </c>
      <c r="L12" s="36">
        <v>5</v>
      </c>
      <c r="M12" s="36">
        <v>0</v>
      </c>
      <c r="N12" s="8">
        <f t="shared" si="1"/>
        <v>10.555555555555555</v>
      </c>
      <c r="O12" s="8">
        <f t="shared" si="2"/>
        <v>11.270660041797807</v>
      </c>
      <c r="P12" s="8"/>
      <c r="Q12" s="8"/>
      <c r="R12" s="8">
        <v>10</v>
      </c>
      <c r="S12" s="8">
        <v>20</v>
      </c>
      <c r="T12" s="8">
        <v>20</v>
      </c>
      <c r="U12" s="8">
        <v>35</v>
      </c>
      <c r="V12" s="8">
        <v>7</v>
      </c>
      <c r="W12" s="8">
        <v>4</v>
      </c>
      <c r="X12" s="8">
        <v>3</v>
      </c>
      <c r="Y12" s="8">
        <v>1</v>
      </c>
      <c r="Z12" s="8">
        <v>30</v>
      </c>
      <c r="AA12" s="8">
        <f t="shared" si="4"/>
        <v>14.444444444444445</v>
      </c>
      <c r="AB12" s="8">
        <f t="shared" si="5"/>
        <v>12.360330811826104</v>
      </c>
      <c r="AC12" s="8">
        <v>50</v>
      </c>
      <c r="AD12" s="8">
        <v>21</v>
      </c>
      <c r="AE12" s="8">
        <v>15</v>
      </c>
      <c r="AF12" s="8">
        <v>18</v>
      </c>
      <c r="AG12" s="8">
        <v>17</v>
      </c>
      <c r="AH12" s="8">
        <v>18</v>
      </c>
      <c r="AI12" s="8">
        <v>4</v>
      </c>
      <c r="AJ12" s="8">
        <v>25</v>
      </c>
      <c r="AK12" s="8">
        <v>9</v>
      </c>
      <c r="AL12" s="8">
        <v>10</v>
      </c>
      <c r="AM12" s="8">
        <v>10</v>
      </c>
      <c r="AN12" s="8">
        <f t="shared" si="7"/>
        <v>14.7</v>
      </c>
      <c r="AO12" s="8">
        <f t="shared" si="8"/>
        <v>6.3604681868204915</v>
      </c>
      <c r="AP12" s="8">
        <v>25</v>
      </c>
      <c r="AQ12" s="8">
        <v>8</v>
      </c>
      <c r="AR12" s="8">
        <v>15</v>
      </c>
      <c r="AS12" s="8">
        <v>5</v>
      </c>
      <c r="AT12" s="8">
        <v>20</v>
      </c>
      <c r="AU12" s="8">
        <v>40</v>
      </c>
      <c r="AV12" s="8">
        <v>12</v>
      </c>
      <c r="AW12" s="8">
        <v>25</v>
      </c>
      <c r="AX12" s="8">
        <v>15</v>
      </c>
      <c r="AY12" s="8">
        <v>15</v>
      </c>
      <c r="AZ12" s="8">
        <v>15</v>
      </c>
      <c r="BA12" s="8">
        <f t="shared" si="10"/>
        <v>17</v>
      </c>
      <c r="BB12" s="8">
        <f t="shared" si="11"/>
        <v>9.820613241770824</v>
      </c>
      <c r="BC12" s="33"/>
      <c r="BD12" s="34"/>
      <c r="BE12" s="34"/>
      <c r="BF12" s="34"/>
      <c r="BG12" s="35"/>
    </row>
    <row r="13" spans="1:59" ht="13.5" customHeight="1">
      <c r="A13" s="8" t="s">
        <v>21</v>
      </c>
      <c r="B13" s="8" t="s">
        <v>78</v>
      </c>
      <c r="C13" s="36"/>
      <c r="D13" s="36">
        <v>7</v>
      </c>
      <c r="E13" s="36">
        <v>20</v>
      </c>
      <c r="F13" s="36">
        <v>4</v>
      </c>
      <c r="G13" s="36">
        <v>3</v>
      </c>
      <c r="H13" s="36">
        <v>2</v>
      </c>
      <c r="I13" s="36">
        <v>3</v>
      </c>
      <c r="J13" s="36">
        <v>0</v>
      </c>
      <c r="K13" s="36">
        <v>0</v>
      </c>
      <c r="L13" s="36">
        <v>0</v>
      </c>
      <c r="M13" s="36">
        <v>0</v>
      </c>
      <c r="N13" s="8">
        <f t="shared" si="1"/>
        <v>3.5555555555555554</v>
      </c>
      <c r="O13" s="8">
        <f t="shared" si="2"/>
        <v>6.366143084928093</v>
      </c>
      <c r="P13" s="8"/>
      <c r="Q13" s="8"/>
      <c r="R13" s="8">
        <v>3</v>
      </c>
      <c r="S13" s="8">
        <v>3</v>
      </c>
      <c r="T13" s="8">
        <v>4</v>
      </c>
      <c r="U13" s="8">
        <v>0</v>
      </c>
      <c r="V13" s="8">
        <v>0</v>
      </c>
      <c r="W13" s="8">
        <v>1</v>
      </c>
      <c r="X13" s="8">
        <v>12</v>
      </c>
      <c r="Y13" s="8">
        <v>0</v>
      </c>
      <c r="Z13" s="8">
        <v>10</v>
      </c>
      <c r="AA13" s="8">
        <f t="shared" si="4"/>
        <v>3.6666666666666665</v>
      </c>
      <c r="AB13" s="8">
        <f t="shared" si="5"/>
        <v>4.444097208657794</v>
      </c>
      <c r="AC13" s="8">
        <v>1</v>
      </c>
      <c r="AD13" s="8">
        <v>25</v>
      </c>
      <c r="AE13" s="8">
        <v>0</v>
      </c>
      <c r="AF13" s="8">
        <v>0.1</v>
      </c>
      <c r="AG13" s="8">
        <v>0</v>
      </c>
      <c r="AH13" s="8">
        <v>0</v>
      </c>
      <c r="AI13" s="8">
        <v>0</v>
      </c>
      <c r="AJ13" s="8">
        <v>3</v>
      </c>
      <c r="AK13" s="8">
        <v>0</v>
      </c>
      <c r="AL13" s="8">
        <v>0</v>
      </c>
      <c r="AM13" s="8">
        <v>30</v>
      </c>
      <c r="AN13" s="8">
        <f t="shared" si="7"/>
        <v>5.8100000000000005</v>
      </c>
      <c r="AO13" s="8">
        <f t="shared" si="8"/>
        <v>11.52990796918075</v>
      </c>
      <c r="AP13" s="8">
        <v>0</v>
      </c>
      <c r="AQ13" s="8">
        <v>0</v>
      </c>
      <c r="AR13" s="8">
        <v>35</v>
      </c>
      <c r="AS13" s="8">
        <v>0</v>
      </c>
      <c r="AT13" s="8">
        <v>3</v>
      </c>
      <c r="AU13" s="8">
        <v>0</v>
      </c>
      <c r="AV13" s="8">
        <v>0</v>
      </c>
      <c r="AW13" s="8">
        <v>4</v>
      </c>
      <c r="AX13" s="8">
        <v>0</v>
      </c>
      <c r="AY13" s="8">
        <v>0</v>
      </c>
      <c r="AZ13" s="8">
        <v>0</v>
      </c>
      <c r="BA13" s="8">
        <f t="shared" si="10"/>
        <v>4.2</v>
      </c>
      <c r="BB13" s="8">
        <f t="shared" si="11"/>
        <v>10.921945288678609</v>
      </c>
      <c r="BC13" s="33"/>
      <c r="BD13" s="34"/>
      <c r="BE13" s="34"/>
      <c r="BF13" s="34"/>
      <c r="BG13" s="35"/>
    </row>
    <row r="14" spans="1:59" ht="13.5" customHeight="1">
      <c r="A14" s="8"/>
      <c r="B14" s="8" t="s">
        <v>68</v>
      </c>
      <c r="C14" s="36">
        <v>24</v>
      </c>
      <c r="D14" s="36">
        <v>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8">
        <f t="shared" si="1"/>
        <v>0</v>
      </c>
      <c r="O14" s="8">
        <f t="shared" si="2"/>
        <v>0</v>
      </c>
      <c r="P14" s="8"/>
      <c r="Q14" s="8"/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f t="shared" si="4"/>
        <v>0</v>
      </c>
      <c r="AB14" s="8">
        <f t="shared" si="5"/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f t="shared" si="7"/>
        <v>0</v>
      </c>
      <c r="AO14" s="8">
        <f t="shared" si="8"/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f t="shared" si="10"/>
        <v>0</v>
      </c>
      <c r="BB14" s="8">
        <f t="shared" si="11"/>
        <v>0</v>
      </c>
      <c r="BC14" s="33"/>
      <c r="BD14" s="34"/>
      <c r="BE14" s="34"/>
      <c r="BF14" s="34"/>
      <c r="BG14" s="35"/>
    </row>
    <row r="15" spans="1:59" ht="13.5" customHeight="1">
      <c r="A15" s="8" t="s">
        <v>24</v>
      </c>
      <c r="B15" s="8"/>
      <c r="C15" s="36"/>
      <c r="D15" s="36">
        <f aca="true" t="shared" si="16" ref="D15:M15">SUM(D16:D20)</f>
        <v>76</v>
      </c>
      <c r="E15" s="36">
        <f t="shared" si="16"/>
        <v>113</v>
      </c>
      <c r="F15" s="36">
        <f t="shared" si="16"/>
        <v>98</v>
      </c>
      <c r="G15" s="36">
        <f t="shared" si="16"/>
        <v>104</v>
      </c>
      <c r="H15" s="36">
        <f t="shared" si="16"/>
        <v>64</v>
      </c>
      <c r="I15" s="36">
        <f t="shared" si="16"/>
        <v>60</v>
      </c>
      <c r="J15" s="36">
        <f t="shared" si="16"/>
        <v>18</v>
      </c>
      <c r="K15" s="36">
        <f t="shared" si="16"/>
        <v>29</v>
      </c>
      <c r="L15" s="36">
        <f t="shared" si="16"/>
        <v>83</v>
      </c>
      <c r="M15" s="36">
        <f t="shared" si="16"/>
        <v>74</v>
      </c>
      <c r="N15" s="8">
        <f t="shared" si="1"/>
        <v>71.44444444444444</v>
      </c>
      <c r="O15" s="8">
        <f t="shared" si="2"/>
        <v>32.550388289201365</v>
      </c>
      <c r="P15" s="8"/>
      <c r="Q15" s="8"/>
      <c r="R15" s="8">
        <f aca="true" t="shared" si="17" ref="R15:Z15">SUM(R16:R20)</f>
        <v>88</v>
      </c>
      <c r="S15" s="8">
        <f t="shared" si="17"/>
        <v>69</v>
      </c>
      <c r="T15" s="8">
        <f t="shared" si="17"/>
        <v>79</v>
      </c>
      <c r="U15" s="8">
        <f t="shared" si="17"/>
        <v>48</v>
      </c>
      <c r="V15" s="8">
        <f t="shared" si="17"/>
        <v>88</v>
      </c>
      <c r="W15" s="8">
        <f t="shared" si="17"/>
        <v>105</v>
      </c>
      <c r="X15" s="8">
        <f t="shared" si="17"/>
        <v>100</v>
      </c>
      <c r="Y15" s="8">
        <f t="shared" si="17"/>
        <v>66.1</v>
      </c>
      <c r="Z15" s="8">
        <f t="shared" si="17"/>
        <v>73</v>
      </c>
      <c r="AA15" s="8">
        <f t="shared" si="4"/>
        <v>79.56666666666666</v>
      </c>
      <c r="AB15" s="8">
        <f t="shared" si="5"/>
        <v>17.81684596105606</v>
      </c>
      <c r="AC15" s="8">
        <f aca="true" t="shared" si="18" ref="AC15:AM15">SUM(AC16:AC20)</f>
        <v>13</v>
      </c>
      <c r="AD15" s="8">
        <f t="shared" si="18"/>
        <v>25</v>
      </c>
      <c r="AE15" s="8">
        <f t="shared" si="18"/>
        <v>34</v>
      </c>
      <c r="AF15" s="8">
        <f t="shared" si="18"/>
        <v>40.1</v>
      </c>
      <c r="AG15" s="8">
        <f t="shared" si="18"/>
        <v>46</v>
      </c>
      <c r="AH15" s="8">
        <f t="shared" si="18"/>
        <v>22</v>
      </c>
      <c r="AI15" s="8">
        <f t="shared" si="18"/>
        <v>61</v>
      </c>
      <c r="AJ15" s="8">
        <f t="shared" si="18"/>
        <v>57</v>
      </c>
      <c r="AK15" s="8">
        <f t="shared" si="18"/>
        <v>19</v>
      </c>
      <c r="AL15" s="8">
        <f t="shared" si="18"/>
        <v>16</v>
      </c>
      <c r="AM15" s="8">
        <f t="shared" si="18"/>
        <v>21</v>
      </c>
      <c r="AN15" s="8">
        <f t="shared" si="7"/>
        <v>34.11</v>
      </c>
      <c r="AO15" s="8">
        <f t="shared" si="8"/>
        <v>16.268883045727367</v>
      </c>
      <c r="AP15" s="8">
        <f aca="true" t="shared" si="19" ref="AP15:AZ15">SUM(AP16:AP20)</f>
        <v>22</v>
      </c>
      <c r="AQ15" s="8">
        <f t="shared" si="19"/>
        <v>50</v>
      </c>
      <c r="AR15" s="8">
        <f t="shared" si="19"/>
        <v>67</v>
      </c>
      <c r="AS15" s="8">
        <f t="shared" si="19"/>
        <v>74</v>
      </c>
      <c r="AT15" s="8">
        <f t="shared" si="19"/>
        <v>25</v>
      </c>
      <c r="AU15" s="8">
        <f t="shared" si="19"/>
        <v>12</v>
      </c>
      <c r="AV15" s="8">
        <f t="shared" si="19"/>
        <v>9</v>
      </c>
      <c r="AW15" s="8">
        <f t="shared" si="19"/>
        <v>24</v>
      </c>
      <c r="AX15" s="8">
        <f t="shared" si="19"/>
        <v>25</v>
      </c>
      <c r="AY15" s="8">
        <f t="shared" si="19"/>
        <v>17</v>
      </c>
      <c r="AZ15" s="8">
        <f t="shared" si="19"/>
        <v>23</v>
      </c>
      <c r="BA15" s="8">
        <f t="shared" si="10"/>
        <v>32.6</v>
      </c>
      <c r="BB15" s="8">
        <f t="shared" si="11"/>
        <v>22.867735640708577</v>
      </c>
      <c r="BC15" s="33"/>
      <c r="BD15" s="34"/>
      <c r="BE15" s="34"/>
      <c r="BF15" s="34"/>
      <c r="BG15" s="35"/>
    </row>
    <row r="16" spans="1:59" ht="13.5" customHeight="1">
      <c r="A16" s="8" t="s">
        <v>25</v>
      </c>
      <c r="B16" s="8" t="s">
        <v>79</v>
      </c>
      <c r="C16" s="36"/>
      <c r="D16" s="36">
        <v>0</v>
      </c>
      <c r="E16" s="36">
        <v>95</v>
      </c>
      <c r="F16" s="36">
        <v>90</v>
      </c>
      <c r="G16" s="36">
        <v>80</v>
      </c>
      <c r="H16" s="36">
        <v>30</v>
      </c>
      <c r="I16" s="36">
        <v>12</v>
      </c>
      <c r="J16" s="36">
        <v>0</v>
      </c>
      <c r="K16" s="36">
        <v>25</v>
      </c>
      <c r="L16" s="36">
        <v>80</v>
      </c>
      <c r="M16" s="36">
        <v>65</v>
      </c>
      <c r="N16" s="8">
        <f t="shared" si="1"/>
        <v>53</v>
      </c>
      <c r="O16" s="8">
        <f t="shared" si="2"/>
        <v>36.29393888791901</v>
      </c>
      <c r="P16" s="8"/>
      <c r="Q16" s="8"/>
      <c r="R16" s="8">
        <v>40</v>
      </c>
      <c r="S16" s="8">
        <v>60</v>
      </c>
      <c r="T16" s="8">
        <v>65</v>
      </c>
      <c r="U16" s="8">
        <v>40</v>
      </c>
      <c r="V16" s="8">
        <v>75</v>
      </c>
      <c r="W16" s="8">
        <v>95</v>
      </c>
      <c r="X16" s="8">
        <v>65</v>
      </c>
      <c r="Y16" s="8">
        <v>55</v>
      </c>
      <c r="Z16" s="8">
        <v>55</v>
      </c>
      <c r="AA16" s="8">
        <f t="shared" si="4"/>
        <v>61.111111111111114</v>
      </c>
      <c r="AB16" s="8">
        <f t="shared" si="5"/>
        <v>17.098570440569333</v>
      </c>
      <c r="AC16" s="8">
        <v>0</v>
      </c>
      <c r="AD16" s="8">
        <v>5</v>
      </c>
      <c r="AE16" s="8">
        <v>10</v>
      </c>
      <c r="AF16" s="8">
        <v>25</v>
      </c>
      <c r="AG16" s="8">
        <v>30</v>
      </c>
      <c r="AH16" s="8">
        <v>0</v>
      </c>
      <c r="AI16" s="8">
        <v>45</v>
      </c>
      <c r="AJ16" s="8">
        <v>45</v>
      </c>
      <c r="AK16" s="8">
        <v>7</v>
      </c>
      <c r="AL16" s="8">
        <v>10</v>
      </c>
      <c r="AM16" s="8">
        <v>10</v>
      </c>
      <c r="AN16" s="8">
        <f t="shared" si="7"/>
        <v>18.7</v>
      </c>
      <c r="AO16" s="8">
        <f t="shared" si="8"/>
        <v>16.50622778091819</v>
      </c>
      <c r="AP16" s="8">
        <v>2</v>
      </c>
      <c r="AQ16" s="8">
        <v>35</v>
      </c>
      <c r="AR16" s="8">
        <v>60</v>
      </c>
      <c r="AS16" s="8">
        <v>60</v>
      </c>
      <c r="AT16" s="8">
        <v>0</v>
      </c>
      <c r="AU16" s="8">
        <v>0</v>
      </c>
      <c r="AV16" s="8">
        <v>0</v>
      </c>
      <c r="AW16" s="8">
        <v>14</v>
      </c>
      <c r="AX16" s="8">
        <v>0</v>
      </c>
      <c r="AY16" s="8">
        <v>0</v>
      </c>
      <c r="AZ16" s="8">
        <v>0</v>
      </c>
      <c r="BA16" s="8">
        <f t="shared" si="10"/>
        <v>16.9</v>
      </c>
      <c r="BB16" s="8">
        <f t="shared" si="11"/>
        <v>25.30897952198872</v>
      </c>
      <c r="BC16" s="33"/>
      <c r="BD16" s="34"/>
      <c r="BE16" s="34"/>
      <c r="BF16" s="34"/>
      <c r="BG16" s="35"/>
    </row>
    <row r="17" spans="1:59" ht="13.5" customHeight="1">
      <c r="A17" s="8" t="s">
        <v>27</v>
      </c>
      <c r="B17" s="8" t="s">
        <v>80</v>
      </c>
      <c r="C17" s="36">
        <v>6</v>
      </c>
      <c r="D17" s="36">
        <v>25</v>
      </c>
      <c r="E17" s="36">
        <v>10</v>
      </c>
      <c r="F17" s="36">
        <v>2</v>
      </c>
      <c r="G17" s="36">
        <v>4</v>
      </c>
      <c r="H17" s="36">
        <v>30</v>
      </c>
      <c r="I17" s="36">
        <v>40</v>
      </c>
      <c r="J17" s="36">
        <v>2</v>
      </c>
      <c r="K17" s="36">
        <v>2</v>
      </c>
      <c r="L17" s="36">
        <v>2</v>
      </c>
      <c r="M17" s="36">
        <v>5</v>
      </c>
      <c r="N17" s="8">
        <f t="shared" si="1"/>
        <v>10.777777777777779</v>
      </c>
      <c r="O17" s="8">
        <f t="shared" si="2"/>
        <v>14.193112570695847</v>
      </c>
      <c r="P17" s="8"/>
      <c r="Q17" s="8"/>
      <c r="R17" s="8">
        <v>30</v>
      </c>
      <c r="S17" s="8">
        <v>2</v>
      </c>
      <c r="T17" s="8">
        <v>10</v>
      </c>
      <c r="U17" s="8">
        <v>1</v>
      </c>
      <c r="V17" s="8">
        <v>5</v>
      </c>
      <c r="W17" s="8">
        <v>2</v>
      </c>
      <c r="X17" s="8">
        <v>5</v>
      </c>
      <c r="Y17" s="8">
        <v>10</v>
      </c>
      <c r="Z17" s="8">
        <v>3</v>
      </c>
      <c r="AA17" s="8">
        <f t="shared" si="4"/>
        <v>7.555555555555555</v>
      </c>
      <c r="AB17" s="8">
        <f t="shared" si="5"/>
        <v>9.043106644167024</v>
      </c>
      <c r="AC17" s="8">
        <v>3</v>
      </c>
      <c r="AD17" s="8">
        <v>2</v>
      </c>
      <c r="AE17" s="8">
        <v>1</v>
      </c>
      <c r="AF17" s="8">
        <v>0.1</v>
      </c>
      <c r="AG17" s="8">
        <v>0</v>
      </c>
      <c r="AH17" s="8">
        <v>0</v>
      </c>
      <c r="AI17" s="8">
        <v>1</v>
      </c>
      <c r="AJ17" s="8">
        <v>5</v>
      </c>
      <c r="AK17" s="8">
        <v>2</v>
      </c>
      <c r="AL17" s="8">
        <v>3</v>
      </c>
      <c r="AM17" s="8">
        <v>1</v>
      </c>
      <c r="AN17" s="8">
        <f t="shared" si="7"/>
        <v>1.51</v>
      </c>
      <c r="AO17" s="8">
        <f t="shared" si="8"/>
        <v>1.5708808569292156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6</v>
      </c>
      <c r="AV17" s="8">
        <v>4</v>
      </c>
      <c r="AW17" s="8">
        <v>0</v>
      </c>
      <c r="AX17" s="8">
        <v>0</v>
      </c>
      <c r="AY17" s="8">
        <v>0</v>
      </c>
      <c r="AZ17" s="8">
        <v>1</v>
      </c>
      <c r="BA17" s="8">
        <f t="shared" si="10"/>
        <v>1.1</v>
      </c>
      <c r="BB17" s="8">
        <f t="shared" si="11"/>
        <v>2.1317702607092643</v>
      </c>
      <c r="BC17" s="33"/>
      <c r="BD17" s="34"/>
      <c r="BE17" s="34"/>
      <c r="BF17" s="34"/>
      <c r="BG17" s="35"/>
    </row>
    <row r="18" spans="1:59" ht="13.5" customHeight="1">
      <c r="A18" s="8" t="s">
        <v>29</v>
      </c>
      <c r="B18" s="8" t="s">
        <v>81</v>
      </c>
      <c r="C18" s="36"/>
      <c r="D18" s="46">
        <v>36</v>
      </c>
      <c r="E18" s="46">
        <v>4</v>
      </c>
      <c r="F18" s="46">
        <v>6</v>
      </c>
      <c r="G18" s="46">
        <v>20</v>
      </c>
      <c r="H18" s="46">
        <v>4</v>
      </c>
      <c r="I18" s="46">
        <v>8</v>
      </c>
      <c r="J18" s="46">
        <v>16</v>
      </c>
      <c r="K18" s="46">
        <v>2</v>
      </c>
      <c r="L18" s="46">
        <v>1</v>
      </c>
      <c r="M18" s="46">
        <v>4</v>
      </c>
      <c r="N18" s="8">
        <f t="shared" si="1"/>
        <v>7.222222222222222</v>
      </c>
      <c r="O18" s="8">
        <f t="shared" si="2"/>
        <v>6.5149400952306875</v>
      </c>
      <c r="P18" s="8"/>
      <c r="Q18" s="8"/>
      <c r="R18" s="8">
        <v>10</v>
      </c>
      <c r="S18" s="8">
        <v>5</v>
      </c>
      <c r="T18" s="8">
        <v>2</v>
      </c>
      <c r="U18" s="8">
        <v>7</v>
      </c>
      <c r="V18" s="8">
        <v>1</v>
      </c>
      <c r="W18" s="8">
        <v>8</v>
      </c>
      <c r="X18" s="8">
        <v>30</v>
      </c>
      <c r="Y18" s="8">
        <v>1</v>
      </c>
      <c r="Z18" s="8">
        <v>15</v>
      </c>
      <c r="AA18" s="8">
        <f t="shared" si="4"/>
        <v>8.777777777777779</v>
      </c>
      <c r="AB18" s="8">
        <f t="shared" si="5"/>
        <v>9.189365834726814</v>
      </c>
      <c r="AC18" s="8">
        <v>10</v>
      </c>
      <c r="AD18" s="8">
        <v>18</v>
      </c>
      <c r="AE18" s="8">
        <v>23</v>
      </c>
      <c r="AF18" s="8">
        <v>15</v>
      </c>
      <c r="AG18" s="8">
        <v>16</v>
      </c>
      <c r="AH18" s="8">
        <v>22</v>
      </c>
      <c r="AI18" s="8">
        <v>15</v>
      </c>
      <c r="AJ18" s="8">
        <v>7</v>
      </c>
      <c r="AK18" s="8">
        <v>10</v>
      </c>
      <c r="AL18" s="8">
        <v>3</v>
      </c>
      <c r="AM18" s="8">
        <v>10</v>
      </c>
      <c r="AN18" s="8">
        <f t="shared" si="7"/>
        <v>13.9</v>
      </c>
      <c r="AO18" s="8">
        <f t="shared" si="8"/>
        <v>6.402256546631734</v>
      </c>
      <c r="AP18" s="8">
        <v>20</v>
      </c>
      <c r="AQ18" s="8">
        <v>15</v>
      </c>
      <c r="AR18" s="8">
        <v>7</v>
      </c>
      <c r="AS18" s="8">
        <v>14</v>
      </c>
      <c r="AT18" s="8">
        <v>25</v>
      </c>
      <c r="AU18" s="8">
        <v>6</v>
      </c>
      <c r="AV18" s="8">
        <v>5</v>
      </c>
      <c r="AW18" s="8">
        <v>10</v>
      </c>
      <c r="AX18" s="8">
        <v>25</v>
      </c>
      <c r="AY18" s="8">
        <v>17</v>
      </c>
      <c r="AZ18" s="8">
        <v>22</v>
      </c>
      <c r="BA18" s="8">
        <f t="shared" si="10"/>
        <v>14.6</v>
      </c>
      <c r="BB18" s="8">
        <f t="shared" si="11"/>
        <v>7.618690467819548</v>
      </c>
      <c r="BC18" s="33"/>
      <c r="BD18" s="34"/>
      <c r="BE18" s="34"/>
      <c r="BF18" s="34"/>
      <c r="BG18" s="35"/>
    </row>
    <row r="19" spans="1:59" ht="13.5" customHeight="1">
      <c r="A19" s="8" t="s">
        <v>61</v>
      </c>
      <c r="B19" s="8" t="s">
        <v>31</v>
      </c>
      <c r="C19" s="36"/>
      <c r="D19" s="36">
        <v>0</v>
      </c>
      <c r="E19" s="36">
        <v>3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8">
        <f t="shared" si="1"/>
        <v>0.3333333333333333</v>
      </c>
      <c r="O19" s="8">
        <f t="shared" si="2"/>
        <v>1</v>
      </c>
      <c r="P19" s="8"/>
      <c r="Q19" s="8"/>
      <c r="R19" s="8">
        <v>8</v>
      </c>
      <c r="S19" s="8">
        <v>2</v>
      </c>
      <c r="T19" s="8">
        <v>2</v>
      </c>
      <c r="U19" s="8">
        <v>0</v>
      </c>
      <c r="V19" s="8">
        <v>7</v>
      </c>
      <c r="W19" s="8">
        <v>0</v>
      </c>
      <c r="X19" s="8">
        <v>0</v>
      </c>
      <c r="Y19" s="8">
        <v>0</v>
      </c>
      <c r="Z19" s="8">
        <v>0</v>
      </c>
      <c r="AA19" s="8">
        <f t="shared" si="4"/>
        <v>2.111111111111111</v>
      </c>
      <c r="AB19" s="8">
        <f t="shared" si="5"/>
        <v>3.1797973380564852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f t="shared" si="7"/>
        <v>0</v>
      </c>
      <c r="AO19" s="8">
        <f t="shared" si="8"/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f t="shared" si="10"/>
        <v>0</v>
      </c>
      <c r="BB19" s="8">
        <f t="shared" si="11"/>
        <v>0</v>
      </c>
      <c r="BC19" s="33"/>
      <c r="BD19" s="34"/>
      <c r="BE19" s="34"/>
      <c r="BF19" s="34"/>
      <c r="BG19" s="35"/>
    </row>
    <row r="20" spans="1:59" ht="13.5" customHeight="1">
      <c r="A20" s="40"/>
      <c r="B20" s="8" t="s">
        <v>33</v>
      </c>
      <c r="C20" s="36"/>
      <c r="D20" s="36">
        <v>15</v>
      </c>
      <c r="E20" s="36">
        <v>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8">
        <f t="shared" si="1"/>
        <v>0.1111111111111111</v>
      </c>
      <c r="O20" s="8">
        <f t="shared" si="2"/>
        <v>0.3333333333333333</v>
      </c>
      <c r="P20" s="8"/>
      <c r="Q20" s="8"/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0.1</v>
      </c>
      <c r="Z20" s="8">
        <v>0</v>
      </c>
      <c r="AA20" s="8">
        <f t="shared" si="4"/>
        <v>0.011111111111111112</v>
      </c>
      <c r="AB20" s="8">
        <f t="shared" si="5"/>
        <v>0.03333333333333334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f t="shared" si="7"/>
        <v>0</v>
      </c>
      <c r="AO20" s="8">
        <f t="shared" si="8"/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f t="shared" si="10"/>
        <v>0</v>
      </c>
      <c r="BB20" s="8">
        <f t="shared" si="11"/>
        <v>0</v>
      </c>
      <c r="BC20" s="33"/>
      <c r="BD20" s="34"/>
      <c r="BE20" s="34"/>
      <c r="BF20" s="34"/>
      <c r="BG20" s="35"/>
    </row>
    <row r="21" spans="1:59" ht="13.5" customHeight="1">
      <c r="A21" s="8" t="s">
        <v>34</v>
      </c>
      <c r="B21" s="8"/>
      <c r="C21" s="36"/>
      <c r="D21" s="36">
        <f aca="true" t="shared" si="20" ref="D21:M21">SUM(D22:D24)</f>
        <v>6</v>
      </c>
      <c r="E21" s="36">
        <f t="shared" si="20"/>
        <v>0</v>
      </c>
      <c r="F21" s="36">
        <f t="shared" si="20"/>
        <v>0.1</v>
      </c>
      <c r="G21" s="36">
        <f t="shared" si="20"/>
        <v>0.1</v>
      </c>
      <c r="H21" s="36">
        <f t="shared" si="20"/>
        <v>0</v>
      </c>
      <c r="I21" s="36">
        <f t="shared" si="20"/>
        <v>0</v>
      </c>
      <c r="J21" s="36">
        <f t="shared" si="20"/>
        <v>0</v>
      </c>
      <c r="K21" s="36">
        <f t="shared" si="20"/>
        <v>0</v>
      </c>
      <c r="L21" s="36">
        <f t="shared" si="20"/>
        <v>0</v>
      </c>
      <c r="M21" s="36">
        <f t="shared" si="20"/>
        <v>0</v>
      </c>
      <c r="N21" s="8">
        <f t="shared" si="1"/>
        <v>0.022222222222222223</v>
      </c>
      <c r="O21" s="8">
        <f t="shared" si="2"/>
        <v>0.044095855184409845</v>
      </c>
      <c r="P21" s="8"/>
      <c r="Q21" s="8"/>
      <c r="R21" s="8">
        <f aca="true" t="shared" si="21" ref="R21:Z21">SUM(R22:R24)</f>
        <v>7</v>
      </c>
      <c r="S21" s="8">
        <f t="shared" si="21"/>
        <v>0</v>
      </c>
      <c r="T21" s="8">
        <f t="shared" si="21"/>
        <v>0</v>
      </c>
      <c r="U21" s="8">
        <f t="shared" si="21"/>
        <v>0</v>
      </c>
      <c r="V21" s="8">
        <f t="shared" si="21"/>
        <v>0</v>
      </c>
      <c r="W21" s="8">
        <f t="shared" si="21"/>
        <v>0</v>
      </c>
      <c r="X21" s="8">
        <f t="shared" si="21"/>
        <v>7</v>
      </c>
      <c r="Y21" s="8">
        <f t="shared" si="21"/>
        <v>0</v>
      </c>
      <c r="Z21" s="8">
        <f t="shared" si="21"/>
        <v>0</v>
      </c>
      <c r="AA21" s="8">
        <f t="shared" si="4"/>
        <v>1.5555555555555556</v>
      </c>
      <c r="AB21" s="8">
        <f t="shared" si="5"/>
        <v>3.0867098629086893</v>
      </c>
      <c r="AC21" s="8">
        <f aca="true" t="shared" si="22" ref="AC21:AM21">SUM(AC22:AC24)</f>
        <v>0</v>
      </c>
      <c r="AD21" s="8">
        <f t="shared" si="22"/>
        <v>1</v>
      </c>
      <c r="AE21" s="8">
        <f t="shared" si="22"/>
        <v>0</v>
      </c>
      <c r="AF21" s="8">
        <f t="shared" si="22"/>
        <v>0</v>
      </c>
      <c r="AG21" s="8">
        <f t="shared" si="22"/>
        <v>0</v>
      </c>
      <c r="AH21" s="8">
        <f t="shared" si="22"/>
        <v>0</v>
      </c>
      <c r="AI21" s="8">
        <f t="shared" si="22"/>
        <v>0</v>
      </c>
      <c r="AJ21" s="8">
        <f t="shared" si="22"/>
        <v>0</v>
      </c>
      <c r="AK21" s="8">
        <f t="shared" si="22"/>
        <v>0</v>
      </c>
      <c r="AL21" s="8">
        <f t="shared" si="22"/>
        <v>0</v>
      </c>
      <c r="AM21" s="8">
        <f t="shared" si="22"/>
        <v>0</v>
      </c>
      <c r="AN21" s="8">
        <f t="shared" si="7"/>
        <v>0.1</v>
      </c>
      <c r="AO21" s="8">
        <f t="shared" si="8"/>
        <v>0.31622776601683794</v>
      </c>
      <c r="AP21" s="8">
        <f aca="true" t="shared" si="23" ref="AP21:AZ21">SUM(AP22:AP24)</f>
        <v>0</v>
      </c>
      <c r="AQ21" s="8">
        <f t="shared" si="23"/>
        <v>0</v>
      </c>
      <c r="AR21" s="8">
        <f t="shared" si="23"/>
        <v>0</v>
      </c>
      <c r="AS21" s="8">
        <f t="shared" si="23"/>
        <v>0</v>
      </c>
      <c r="AT21" s="8">
        <f t="shared" si="23"/>
        <v>0</v>
      </c>
      <c r="AU21" s="8">
        <f t="shared" si="23"/>
        <v>0</v>
      </c>
      <c r="AV21" s="8">
        <f t="shared" si="23"/>
        <v>0</v>
      </c>
      <c r="AW21" s="8">
        <f t="shared" si="23"/>
        <v>0</v>
      </c>
      <c r="AX21" s="8">
        <f t="shared" si="23"/>
        <v>0</v>
      </c>
      <c r="AY21" s="8">
        <f t="shared" si="23"/>
        <v>0</v>
      </c>
      <c r="AZ21" s="8">
        <f t="shared" si="23"/>
        <v>1</v>
      </c>
      <c r="BA21" s="8">
        <f t="shared" si="10"/>
        <v>0.1</v>
      </c>
      <c r="BB21" s="8">
        <f t="shared" si="11"/>
        <v>0.31622776601683794</v>
      </c>
      <c r="BC21" s="33"/>
      <c r="BD21" s="34"/>
      <c r="BE21" s="34"/>
      <c r="BF21" s="34"/>
      <c r="BG21" s="35"/>
    </row>
    <row r="22" spans="1:59" ht="13.5" customHeight="1">
      <c r="A22" s="8" t="s">
        <v>35</v>
      </c>
      <c r="B22" s="8" t="s">
        <v>82</v>
      </c>
      <c r="C22" s="36"/>
      <c r="D22" s="36">
        <v>3</v>
      </c>
      <c r="E22" s="36">
        <v>0</v>
      </c>
      <c r="F22" s="36">
        <v>0.1</v>
      </c>
      <c r="G22" s="36">
        <v>0.1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8">
        <f t="shared" si="1"/>
        <v>0.022222222222222223</v>
      </c>
      <c r="O22" s="8">
        <f t="shared" si="2"/>
        <v>0.044095855184409845</v>
      </c>
      <c r="P22" s="8"/>
      <c r="Q22" s="8"/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f t="shared" si="4"/>
        <v>0</v>
      </c>
      <c r="AB22" s="8">
        <f t="shared" si="5"/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f t="shared" si="7"/>
        <v>0</v>
      </c>
      <c r="AO22" s="8">
        <f t="shared" si="8"/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f t="shared" si="10"/>
        <v>0</v>
      </c>
      <c r="BB22" s="8">
        <f t="shared" si="11"/>
        <v>0</v>
      </c>
      <c r="BC22" s="33"/>
      <c r="BD22" s="34"/>
      <c r="BE22" s="34"/>
      <c r="BF22" s="34"/>
      <c r="BG22" s="35"/>
    </row>
    <row r="23" spans="1:59" ht="13.5" customHeight="1">
      <c r="A23" s="8" t="s">
        <v>37</v>
      </c>
      <c r="B23" s="8" t="s">
        <v>83</v>
      </c>
      <c r="C23" s="36"/>
      <c r="D23" s="36">
        <v>3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8">
        <f t="shared" si="1"/>
        <v>0</v>
      </c>
      <c r="O23" s="8">
        <f t="shared" si="2"/>
        <v>0</v>
      </c>
      <c r="P23" s="8"/>
      <c r="Q23" s="8"/>
      <c r="R23" s="8">
        <v>7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7</v>
      </c>
      <c r="Y23" s="8">
        <v>0</v>
      </c>
      <c r="Z23" s="8">
        <v>0</v>
      </c>
      <c r="AA23" s="8">
        <f t="shared" si="4"/>
        <v>1.5555555555555556</v>
      </c>
      <c r="AB23" s="8">
        <f t="shared" si="5"/>
        <v>3.0867098629086893</v>
      </c>
      <c r="AC23" s="8">
        <v>0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f t="shared" si="7"/>
        <v>0.1</v>
      </c>
      <c r="AO23" s="8">
        <f t="shared" si="8"/>
        <v>0.31622776601683794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1</v>
      </c>
      <c r="BA23" s="8">
        <f t="shared" si="10"/>
        <v>0.1</v>
      </c>
      <c r="BB23" s="8">
        <f t="shared" si="11"/>
        <v>0.31622776601683794</v>
      </c>
      <c r="BC23" s="33"/>
      <c r="BD23" s="34"/>
      <c r="BE23" s="34"/>
      <c r="BF23" s="34"/>
      <c r="BG23" s="35"/>
    </row>
    <row r="24" spans="1:59" ht="13.5" customHeight="1">
      <c r="A24" s="8" t="s">
        <v>69</v>
      </c>
      <c r="B24" s="8" t="s">
        <v>84</v>
      </c>
      <c r="C24" s="36">
        <v>48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8">
        <f t="shared" si="1"/>
        <v>0</v>
      </c>
      <c r="O24" s="8">
        <f t="shared" si="2"/>
        <v>0</v>
      </c>
      <c r="P24" s="8"/>
      <c r="Q24" s="8"/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f t="shared" si="4"/>
        <v>0</v>
      </c>
      <c r="AB24" s="8">
        <f t="shared" si="5"/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f t="shared" si="7"/>
        <v>0</v>
      </c>
      <c r="AO24" s="8">
        <f t="shared" si="8"/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f t="shared" si="10"/>
        <v>0</v>
      </c>
      <c r="BB24" s="8">
        <f t="shared" si="11"/>
        <v>0</v>
      </c>
      <c r="BC24" s="33"/>
      <c r="BD24" s="34"/>
      <c r="BE24" s="34"/>
      <c r="BF24" s="34"/>
      <c r="BG24" s="35"/>
    </row>
    <row r="25" spans="1:59" ht="13.5" customHeight="1">
      <c r="A25" s="8" t="s">
        <v>40</v>
      </c>
      <c r="B25" s="8"/>
      <c r="C25" s="36"/>
      <c r="D25" s="36">
        <f aca="true" t="shared" si="24" ref="D25:M25">SUM(D26:D30)</f>
        <v>21.2</v>
      </c>
      <c r="E25" s="36">
        <f t="shared" si="24"/>
        <v>2</v>
      </c>
      <c r="F25" s="36">
        <f t="shared" si="24"/>
        <v>70.1</v>
      </c>
      <c r="G25" s="36">
        <f t="shared" si="24"/>
        <v>4</v>
      </c>
      <c r="H25" s="36">
        <f t="shared" si="24"/>
        <v>28</v>
      </c>
      <c r="I25" s="36">
        <f t="shared" si="24"/>
        <v>20</v>
      </c>
      <c r="J25" s="36">
        <f t="shared" si="24"/>
        <v>14</v>
      </c>
      <c r="K25" s="36">
        <f t="shared" si="24"/>
        <v>25</v>
      </c>
      <c r="L25" s="36">
        <f t="shared" si="24"/>
        <v>2</v>
      </c>
      <c r="M25" s="36">
        <f t="shared" si="24"/>
        <v>2.2</v>
      </c>
      <c r="N25" s="8">
        <f t="shared" si="1"/>
        <v>18.58888888888889</v>
      </c>
      <c r="O25" s="8">
        <f t="shared" si="2"/>
        <v>21.902993199814293</v>
      </c>
      <c r="P25" s="8"/>
      <c r="Q25" s="8"/>
      <c r="R25" s="8">
        <f aca="true" t="shared" si="25" ref="R25:Z25">SUM(R26:R30)</f>
        <v>4</v>
      </c>
      <c r="S25" s="8">
        <f t="shared" si="25"/>
        <v>0.2</v>
      </c>
      <c r="T25" s="8">
        <f t="shared" si="25"/>
        <v>0</v>
      </c>
      <c r="U25" s="8">
        <f t="shared" si="25"/>
        <v>4.1</v>
      </c>
      <c r="V25" s="8">
        <f t="shared" si="25"/>
        <v>4</v>
      </c>
      <c r="W25" s="8">
        <f t="shared" si="25"/>
        <v>7.5</v>
      </c>
      <c r="X25" s="8">
        <f t="shared" si="25"/>
        <v>2</v>
      </c>
      <c r="Y25" s="8">
        <f t="shared" si="25"/>
        <v>5.5</v>
      </c>
      <c r="Z25" s="8">
        <f t="shared" si="25"/>
        <v>6</v>
      </c>
      <c r="AA25" s="8">
        <f t="shared" si="4"/>
        <v>3.6999999999999997</v>
      </c>
      <c r="AB25" s="8">
        <f t="shared" si="5"/>
        <v>2.552939482243949</v>
      </c>
      <c r="AC25" s="8">
        <f aca="true" t="shared" si="26" ref="AC25:AM25">SUM(AC26:AC30)</f>
        <v>7.1</v>
      </c>
      <c r="AD25" s="8">
        <f t="shared" si="26"/>
        <v>60.2</v>
      </c>
      <c r="AE25" s="8">
        <f t="shared" si="26"/>
        <v>48</v>
      </c>
      <c r="AF25" s="8">
        <f t="shared" si="26"/>
        <v>20</v>
      </c>
      <c r="AG25" s="8">
        <f t="shared" si="26"/>
        <v>11.1</v>
      </c>
      <c r="AH25" s="8">
        <f t="shared" si="26"/>
        <v>2</v>
      </c>
      <c r="AI25" s="8">
        <f t="shared" si="26"/>
        <v>20</v>
      </c>
      <c r="AJ25" s="8">
        <f t="shared" si="26"/>
        <v>4.199999999999999</v>
      </c>
      <c r="AK25" s="8">
        <f t="shared" si="26"/>
        <v>1.5</v>
      </c>
      <c r="AL25" s="8">
        <f t="shared" si="26"/>
        <v>0.1</v>
      </c>
      <c r="AM25" s="8">
        <f t="shared" si="26"/>
        <v>4</v>
      </c>
      <c r="AN25" s="8">
        <f t="shared" si="7"/>
        <v>17.109999999999996</v>
      </c>
      <c r="AO25" s="8">
        <f t="shared" si="8"/>
        <v>20.98578619499928</v>
      </c>
      <c r="AP25" s="8">
        <f aca="true" t="shared" si="27" ref="AP25:AZ25">SUM(AP26:AP30)</f>
        <v>17.1</v>
      </c>
      <c r="AQ25" s="8">
        <f t="shared" si="27"/>
        <v>2</v>
      </c>
      <c r="AR25" s="8">
        <f t="shared" si="27"/>
        <v>2.6</v>
      </c>
      <c r="AS25" s="8">
        <f t="shared" si="27"/>
        <v>10.7</v>
      </c>
      <c r="AT25" s="8">
        <f t="shared" si="27"/>
        <v>0.2</v>
      </c>
      <c r="AU25" s="8">
        <f t="shared" si="27"/>
        <v>4.1</v>
      </c>
      <c r="AV25" s="8">
        <f t="shared" si="27"/>
        <v>1.1</v>
      </c>
      <c r="AW25" s="8">
        <f t="shared" si="27"/>
        <v>46.1</v>
      </c>
      <c r="AX25" s="8">
        <f t="shared" si="27"/>
        <v>12.1</v>
      </c>
      <c r="AY25" s="8">
        <f t="shared" si="27"/>
        <v>1</v>
      </c>
      <c r="AZ25" s="8">
        <f t="shared" si="27"/>
        <v>22</v>
      </c>
      <c r="BA25" s="8">
        <f t="shared" si="10"/>
        <v>10.19</v>
      </c>
      <c r="BB25" s="8">
        <f t="shared" si="11"/>
        <v>14.381967876476432</v>
      </c>
      <c r="BC25" s="33"/>
      <c r="BD25" s="34"/>
      <c r="BE25" s="34"/>
      <c r="BF25" s="34"/>
      <c r="BG25" s="35"/>
    </row>
    <row r="26" spans="1:59" ht="13.5" customHeight="1">
      <c r="A26" s="8"/>
      <c r="B26" s="8" t="s">
        <v>85</v>
      </c>
      <c r="C26" s="36"/>
      <c r="D26" s="36">
        <v>18</v>
      </c>
      <c r="E26" s="36">
        <v>2</v>
      </c>
      <c r="F26" s="36">
        <v>70</v>
      </c>
      <c r="G26" s="36">
        <v>4</v>
      </c>
      <c r="H26" s="36">
        <v>28</v>
      </c>
      <c r="I26" s="36">
        <v>20</v>
      </c>
      <c r="J26" s="36">
        <v>12</v>
      </c>
      <c r="K26" s="36">
        <v>20</v>
      </c>
      <c r="L26" s="36">
        <v>2</v>
      </c>
      <c r="M26" s="36">
        <v>2.1</v>
      </c>
      <c r="N26" s="8">
        <f t="shared" si="1"/>
        <v>17.788888888888888</v>
      </c>
      <c r="O26" s="8">
        <f t="shared" si="2"/>
        <v>21.81859553479809</v>
      </c>
      <c r="P26" s="8"/>
      <c r="Q26" s="8"/>
      <c r="R26" s="8">
        <v>0</v>
      </c>
      <c r="S26" s="8">
        <v>0</v>
      </c>
      <c r="T26" s="8">
        <v>0</v>
      </c>
      <c r="U26" s="8">
        <v>3</v>
      </c>
      <c r="V26" s="8">
        <v>4</v>
      </c>
      <c r="W26" s="8">
        <v>6</v>
      </c>
      <c r="X26" s="8">
        <v>1</v>
      </c>
      <c r="Y26" s="8">
        <v>3</v>
      </c>
      <c r="Z26" s="8">
        <v>5</v>
      </c>
      <c r="AA26" s="8">
        <f t="shared" si="4"/>
        <v>2.4444444444444446</v>
      </c>
      <c r="AB26" s="8">
        <f t="shared" si="5"/>
        <v>2.2973414586817036</v>
      </c>
      <c r="AC26" s="8">
        <v>0.1</v>
      </c>
      <c r="AD26" s="8">
        <v>0.2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0.5</v>
      </c>
      <c r="AL26" s="8">
        <v>0</v>
      </c>
      <c r="AM26" s="8">
        <v>0</v>
      </c>
      <c r="AN26" s="8">
        <f t="shared" si="7"/>
        <v>0.16999999999999998</v>
      </c>
      <c r="AO26" s="8">
        <f t="shared" si="8"/>
        <v>0.3334999583541537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f t="shared" si="10"/>
        <v>0</v>
      </c>
      <c r="BB26" s="8">
        <f t="shared" si="11"/>
        <v>0</v>
      </c>
      <c r="BC26" s="33"/>
      <c r="BD26" s="34"/>
      <c r="BE26" s="34"/>
      <c r="BF26" s="34"/>
      <c r="BG26" s="35"/>
    </row>
    <row r="27" spans="1:59" ht="13.5" customHeight="1">
      <c r="A27" s="8" t="s">
        <v>42</v>
      </c>
      <c r="B27" s="8" t="s">
        <v>43</v>
      </c>
      <c r="C27" s="36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2</v>
      </c>
      <c r="K27" s="36">
        <v>5</v>
      </c>
      <c r="L27" s="36">
        <v>0</v>
      </c>
      <c r="M27" s="36">
        <v>0.1</v>
      </c>
      <c r="N27" s="8">
        <f t="shared" si="1"/>
        <v>0.7888888888888889</v>
      </c>
      <c r="O27" s="8">
        <f t="shared" si="2"/>
        <v>1.71058794310936</v>
      </c>
      <c r="P27" s="8"/>
      <c r="Q27" s="8"/>
      <c r="R27" s="8">
        <v>0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2</v>
      </c>
      <c r="Z27" s="8">
        <v>0</v>
      </c>
      <c r="AA27" s="8">
        <f t="shared" si="4"/>
        <v>0.3333333333333333</v>
      </c>
      <c r="AB27" s="8">
        <f t="shared" si="5"/>
        <v>0.7071067811865476</v>
      </c>
      <c r="AC27" s="8">
        <v>0</v>
      </c>
      <c r="AD27" s="8">
        <v>0</v>
      </c>
      <c r="AE27" s="8">
        <v>0</v>
      </c>
      <c r="AF27" s="8">
        <v>0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f t="shared" si="7"/>
        <v>0.1</v>
      </c>
      <c r="AO27" s="8">
        <f t="shared" si="8"/>
        <v>0.31622776601683794</v>
      </c>
      <c r="AP27" s="8">
        <v>0</v>
      </c>
      <c r="AQ27" s="8">
        <v>1</v>
      </c>
      <c r="AR27" s="8">
        <v>0</v>
      </c>
      <c r="AS27" s="8">
        <v>0.5</v>
      </c>
      <c r="AT27" s="8">
        <v>0</v>
      </c>
      <c r="AU27" s="8">
        <v>0</v>
      </c>
      <c r="AV27" s="8">
        <v>0</v>
      </c>
      <c r="AW27" s="8">
        <v>0.1</v>
      </c>
      <c r="AX27" s="8">
        <v>0</v>
      </c>
      <c r="AY27" s="8">
        <v>0</v>
      </c>
      <c r="AZ27" s="8">
        <v>0</v>
      </c>
      <c r="BA27" s="8">
        <f t="shared" si="10"/>
        <v>0.16</v>
      </c>
      <c r="BB27" s="8">
        <f t="shared" si="11"/>
        <v>0.33399933466334264</v>
      </c>
      <c r="BC27" s="33"/>
      <c r="BD27" s="34"/>
      <c r="BE27" s="34"/>
      <c r="BF27" s="34"/>
      <c r="BG27" s="35"/>
    </row>
    <row r="28" spans="1:59" ht="13.5" customHeight="1">
      <c r="A28" s="8"/>
      <c r="B28" s="8" t="s">
        <v>86</v>
      </c>
      <c r="C28" s="36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8">
        <f t="shared" si="1"/>
        <v>0</v>
      </c>
      <c r="O28" s="8">
        <f t="shared" si="2"/>
        <v>0</v>
      </c>
      <c r="P28" s="8"/>
      <c r="Q28" s="8"/>
      <c r="R28" s="8">
        <v>2</v>
      </c>
      <c r="S28" s="8">
        <v>0.1</v>
      </c>
      <c r="T28" s="8">
        <v>0</v>
      </c>
      <c r="U28" s="8">
        <v>0.1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f t="shared" si="4"/>
        <v>0.35555555555555557</v>
      </c>
      <c r="AB28" s="8">
        <f t="shared" si="5"/>
        <v>0.6966188181335454</v>
      </c>
      <c r="AC28" s="8">
        <v>6</v>
      </c>
      <c r="AD28" s="8">
        <v>50</v>
      </c>
      <c r="AE28" s="8">
        <v>46</v>
      </c>
      <c r="AF28" s="8">
        <v>20</v>
      </c>
      <c r="AG28" s="8">
        <v>10</v>
      </c>
      <c r="AH28" s="8">
        <v>0</v>
      </c>
      <c r="AI28" s="8">
        <v>20</v>
      </c>
      <c r="AJ28" s="8">
        <v>4.1</v>
      </c>
      <c r="AK28" s="8">
        <v>0</v>
      </c>
      <c r="AL28" s="8">
        <v>0.1</v>
      </c>
      <c r="AM28" s="8">
        <v>0</v>
      </c>
      <c r="AN28" s="8">
        <f t="shared" si="7"/>
        <v>15.02</v>
      </c>
      <c r="AO28" s="8">
        <f t="shared" si="8"/>
        <v>19.08115999269087</v>
      </c>
      <c r="AP28" s="8">
        <v>15.1</v>
      </c>
      <c r="AQ28" s="8">
        <v>0</v>
      </c>
      <c r="AR28" s="8">
        <v>2.5</v>
      </c>
      <c r="AS28" s="8">
        <v>10</v>
      </c>
      <c r="AT28" s="8">
        <v>0</v>
      </c>
      <c r="AU28" s="8">
        <v>4</v>
      </c>
      <c r="AV28" s="8">
        <v>0.1</v>
      </c>
      <c r="AW28" s="8">
        <v>45</v>
      </c>
      <c r="AX28" s="8">
        <v>8.1</v>
      </c>
      <c r="AY28" s="8">
        <v>0</v>
      </c>
      <c r="AZ28" s="8">
        <v>12</v>
      </c>
      <c r="BA28" s="8">
        <f t="shared" si="10"/>
        <v>8.17</v>
      </c>
      <c r="BB28" s="8">
        <f t="shared" si="11"/>
        <v>13.700693413108697</v>
      </c>
      <c r="BC28" s="33"/>
      <c r="BD28" s="34"/>
      <c r="BE28" s="34"/>
      <c r="BF28" s="34"/>
      <c r="BG28" s="35"/>
    </row>
    <row r="29" spans="1:59" ht="12" customHeight="1">
      <c r="A29" s="8" t="s">
        <v>45</v>
      </c>
      <c r="B29" s="8" t="s">
        <v>46</v>
      </c>
      <c r="C29" s="36"/>
      <c r="D29" s="36">
        <v>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8">
        <f t="shared" si="1"/>
        <v>0</v>
      </c>
      <c r="O29" s="8">
        <f t="shared" si="2"/>
        <v>0</v>
      </c>
      <c r="P29" s="8"/>
      <c r="Q29" s="8"/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f t="shared" si="4"/>
        <v>0</v>
      </c>
      <c r="AB29" s="8">
        <f t="shared" si="5"/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f t="shared" si="7"/>
        <v>0</v>
      </c>
      <c r="AO29" s="8">
        <f t="shared" si="8"/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f t="shared" si="10"/>
        <v>0</v>
      </c>
      <c r="BB29" s="8">
        <f t="shared" si="11"/>
        <v>0</v>
      </c>
      <c r="BC29" s="33"/>
      <c r="BD29" s="34"/>
      <c r="BE29" s="34"/>
      <c r="BF29" s="34"/>
      <c r="BG29" s="35"/>
    </row>
    <row r="30" spans="1:59" ht="15" customHeight="1">
      <c r="A30" s="8"/>
      <c r="B30" s="8" t="s">
        <v>47</v>
      </c>
      <c r="C30" s="36">
        <v>2</v>
      </c>
      <c r="D30" s="36">
        <v>0.2</v>
      </c>
      <c r="E30" s="36">
        <v>0</v>
      </c>
      <c r="F30" s="36">
        <v>0.1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8">
        <f t="shared" si="1"/>
        <v>0.011111111111111112</v>
      </c>
      <c r="O30" s="8">
        <f t="shared" si="2"/>
        <v>0.03333333333333334</v>
      </c>
      <c r="P30" s="8"/>
      <c r="Q30" s="8"/>
      <c r="R30" s="8">
        <v>2</v>
      </c>
      <c r="S30" s="8">
        <v>0.1</v>
      </c>
      <c r="T30" s="8">
        <v>0</v>
      </c>
      <c r="U30" s="8">
        <v>0</v>
      </c>
      <c r="V30" s="8">
        <v>0</v>
      </c>
      <c r="W30" s="8">
        <v>1.5</v>
      </c>
      <c r="X30" s="8">
        <v>1</v>
      </c>
      <c r="Y30" s="8">
        <v>0.5</v>
      </c>
      <c r="Z30" s="8">
        <v>0</v>
      </c>
      <c r="AA30" s="8">
        <f t="shared" si="4"/>
        <v>0.5666666666666667</v>
      </c>
      <c r="AB30" s="8">
        <f t="shared" si="5"/>
        <v>0.7599342076785331</v>
      </c>
      <c r="AC30" s="8">
        <v>1</v>
      </c>
      <c r="AD30" s="8">
        <v>10</v>
      </c>
      <c r="AE30" s="8">
        <v>1</v>
      </c>
      <c r="AF30" s="8">
        <v>0</v>
      </c>
      <c r="AG30" s="8">
        <v>0.1</v>
      </c>
      <c r="AH30" s="8">
        <v>2</v>
      </c>
      <c r="AI30" s="8">
        <v>0</v>
      </c>
      <c r="AJ30" s="8">
        <v>0.1</v>
      </c>
      <c r="AK30" s="8">
        <v>1</v>
      </c>
      <c r="AL30" s="8">
        <v>0</v>
      </c>
      <c r="AM30" s="8">
        <v>4</v>
      </c>
      <c r="AN30" s="8">
        <f t="shared" si="7"/>
        <v>1.8199999999999998</v>
      </c>
      <c r="AO30" s="8">
        <f t="shared" si="8"/>
        <v>3.142822510631699</v>
      </c>
      <c r="AP30" s="8">
        <v>2</v>
      </c>
      <c r="AQ30" s="8">
        <v>1</v>
      </c>
      <c r="AR30" s="8">
        <v>0.1</v>
      </c>
      <c r="AS30" s="8">
        <v>0.2</v>
      </c>
      <c r="AT30" s="8">
        <v>0.2</v>
      </c>
      <c r="AU30" s="8">
        <v>0.1</v>
      </c>
      <c r="AV30" s="8">
        <v>1</v>
      </c>
      <c r="AW30" s="8">
        <v>1</v>
      </c>
      <c r="AX30" s="8">
        <v>4</v>
      </c>
      <c r="AY30" s="8">
        <v>1</v>
      </c>
      <c r="AZ30" s="8">
        <v>10</v>
      </c>
      <c r="BA30" s="8">
        <f t="shared" si="10"/>
        <v>1.86</v>
      </c>
      <c r="BB30" s="8">
        <f t="shared" si="11"/>
        <v>3.082279099050643</v>
      </c>
      <c r="BC30" s="33"/>
      <c r="BD30" s="34"/>
      <c r="BE30" s="34"/>
      <c r="BF30" s="34"/>
      <c r="BG30" s="35"/>
    </row>
    <row r="31" spans="1:59" ht="13.5" customHeight="1">
      <c r="A31" s="8" t="s">
        <v>48</v>
      </c>
      <c r="B31" s="8"/>
      <c r="C31" s="36"/>
      <c r="D31" s="36">
        <f aca="true" t="shared" si="28" ref="D31:M31">SUM(D32:D33)</f>
        <v>0.1</v>
      </c>
      <c r="E31" s="36">
        <f t="shared" si="28"/>
        <v>0</v>
      </c>
      <c r="F31" s="36">
        <f t="shared" si="28"/>
        <v>0</v>
      </c>
      <c r="G31" s="36">
        <f t="shared" si="28"/>
        <v>0</v>
      </c>
      <c r="H31" s="36">
        <f t="shared" si="28"/>
        <v>0.1</v>
      </c>
      <c r="I31" s="36">
        <f t="shared" si="28"/>
        <v>0</v>
      </c>
      <c r="J31" s="36">
        <f t="shared" si="28"/>
        <v>0.30000000000000004</v>
      </c>
      <c r="K31" s="36">
        <f t="shared" si="28"/>
        <v>0</v>
      </c>
      <c r="L31" s="36">
        <f t="shared" si="28"/>
        <v>0.2</v>
      </c>
      <c r="M31" s="36">
        <f t="shared" si="28"/>
        <v>0.1</v>
      </c>
      <c r="N31" s="8">
        <f t="shared" si="1"/>
        <v>0.07777777777777778</v>
      </c>
      <c r="O31" s="8">
        <f t="shared" si="2"/>
        <v>0.10929064207170003</v>
      </c>
      <c r="P31" s="8"/>
      <c r="Q31" s="8"/>
      <c r="R31" s="8">
        <f aca="true" t="shared" si="29" ref="R31:Z31">SUM(R32:R33)</f>
        <v>0</v>
      </c>
      <c r="S31" s="8">
        <f t="shared" si="29"/>
        <v>0</v>
      </c>
      <c r="T31" s="8">
        <f t="shared" si="29"/>
        <v>0</v>
      </c>
      <c r="U31" s="8">
        <f t="shared" si="29"/>
        <v>0.1</v>
      </c>
      <c r="V31" s="8">
        <f t="shared" si="29"/>
        <v>0</v>
      </c>
      <c r="W31" s="8">
        <f t="shared" si="29"/>
        <v>0</v>
      </c>
      <c r="X31" s="8">
        <f t="shared" si="29"/>
        <v>0.1</v>
      </c>
      <c r="Y31" s="8">
        <f t="shared" si="29"/>
        <v>0.1</v>
      </c>
      <c r="Z31" s="8">
        <f t="shared" si="29"/>
        <v>4</v>
      </c>
      <c r="AA31" s="8">
        <f t="shared" si="4"/>
        <v>0.47777777777777775</v>
      </c>
      <c r="AB31" s="8">
        <f t="shared" si="5"/>
        <v>1.3217202595271227</v>
      </c>
      <c r="AC31" s="8">
        <f aca="true" t="shared" si="30" ref="AC31:AM31">SUM(AC32:AC33)</f>
        <v>0.3</v>
      </c>
      <c r="AD31" s="8">
        <f t="shared" si="30"/>
        <v>3</v>
      </c>
      <c r="AE31" s="8">
        <f t="shared" si="30"/>
        <v>0.1</v>
      </c>
      <c r="AF31" s="8">
        <f t="shared" si="30"/>
        <v>6.1</v>
      </c>
      <c r="AG31" s="8">
        <f t="shared" si="30"/>
        <v>1</v>
      </c>
      <c r="AH31" s="8">
        <f t="shared" si="30"/>
        <v>2.2</v>
      </c>
      <c r="AI31" s="8">
        <f t="shared" si="30"/>
        <v>0.1</v>
      </c>
      <c r="AJ31" s="8">
        <f t="shared" si="30"/>
        <v>6.2</v>
      </c>
      <c r="AK31" s="8">
        <f t="shared" si="30"/>
        <v>16</v>
      </c>
      <c r="AL31" s="8">
        <f t="shared" si="30"/>
        <v>27</v>
      </c>
      <c r="AM31" s="8">
        <f t="shared" si="30"/>
        <v>0.1</v>
      </c>
      <c r="AN31" s="8">
        <f t="shared" si="7"/>
        <v>6.180000000000001</v>
      </c>
      <c r="AO31" s="8">
        <f t="shared" si="8"/>
        <v>8.77873693775034</v>
      </c>
      <c r="AP31" s="8">
        <f aca="true" t="shared" si="31" ref="AP31:AZ31">SUM(AP32:AP33)</f>
        <v>1</v>
      </c>
      <c r="AQ31" s="8">
        <f t="shared" si="31"/>
        <v>1</v>
      </c>
      <c r="AR31" s="8">
        <f t="shared" si="31"/>
        <v>8</v>
      </c>
      <c r="AS31" s="8">
        <f t="shared" si="31"/>
        <v>2</v>
      </c>
      <c r="AT31" s="8">
        <f t="shared" si="31"/>
        <v>0.2</v>
      </c>
      <c r="AU31" s="8">
        <f t="shared" si="31"/>
        <v>3</v>
      </c>
      <c r="AV31" s="8">
        <f t="shared" si="31"/>
        <v>15</v>
      </c>
      <c r="AW31" s="8">
        <f t="shared" si="31"/>
        <v>0.1</v>
      </c>
      <c r="AX31" s="8">
        <f t="shared" si="31"/>
        <v>1.1</v>
      </c>
      <c r="AY31" s="8">
        <f t="shared" si="31"/>
        <v>2</v>
      </c>
      <c r="AZ31" s="8">
        <f t="shared" si="31"/>
        <v>3</v>
      </c>
      <c r="BA31" s="8">
        <f t="shared" si="10"/>
        <v>3.5400000000000005</v>
      </c>
      <c r="BB31" s="8">
        <f t="shared" si="11"/>
        <v>4.618128529080921</v>
      </c>
      <c r="BC31" s="33"/>
      <c r="BD31" s="34"/>
      <c r="BE31" s="34"/>
      <c r="BF31" s="34"/>
      <c r="BG31" s="35"/>
    </row>
    <row r="32" spans="1:59" ht="13.5" customHeight="1">
      <c r="A32" s="8"/>
      <c r="B32" s="8" t="s">
        <v>49</v>
      </c>
      <c r="C32" s="36"/>
      <c r="D32" s="36">
        <v>0.1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0.2</v>
      </c>
      <c r="K32" s="36">
        <v>0</v>
      </c>
      <c r="L32" s="36">
        <v>0.1</v>
      </c>
      <c r="M32" s="36">
        <v>0</v>
      </c>
      <c r="N32" s="8">
        <f t="shared" si="1"/>
        <v>0.03333333333333334</v>
      </c>
      <c r="O32" s="8">
        <f t="shared" si="2"/>
        <v>0.07071067811865477</v>
      </c>
      <c r="P32" s="8"/>
      <c r="Q32" s="8"/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0.1</v>
      </c>
      <c r="Y32" s="8">
        <v>0.1</v>
      </c>
      <c r="Z32" s="8">
        <v>4</v>
      </c>
      <c r="AA32" s="8">
        <f t="shared" si="4"/>
        <v>0.4666666666666667</v>
      </c>
      <c r="AB32" s="8">
        <f t="shared" si="5"/>
        <v>1.325707358356285</v>
      </c>
      <c r="AC32" s="8">
        <v>0</v>
      </c>
      <c r="AD32" s="8">
        <v>3</v>
      </c>
      <c r="AE32" s="8">
        <v>0</v>
      </c>
      <c r="AF32" s="8">
        <v>5</v>
      </c>
      <c r="AG32" s="8">
        <v>0</v>
      </c>
      <c r="AH32" s="8">
        <v>2</v>
      </c>
      <c r="AI32" s="8">
        <v>0</v>
      </c>
      <c r="AJ32" s="8">
        <v>6</v>
      </c>
      <c r="AK32" s="8">
        <v>4</v>
      </c>
      <c r="AL32" s="8">
        <v>2</v>
      </c>
      <c r="AM32" s="8">
        <v>0</v>
      </c>
      <c r="AN32" s="8">
        <f t="shared" si="7"/>
        <v>2.2</v>
      </c>
      <c r="AO32" s="8">
        <f t="shared" si="8"/>
        <v>2.250925735484551</v>
      </c>
      <c r="AP32" s="8">
        <v>1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f t="shared" si="10"/>
        <v>0</v>
      </c>
      <c r="BB32" s="8">
        <f t="shared" si="11"/>
        <v>0</v>
      </c>
      <c r="BC32" s="33"/>
      <c r="BD32" s="34"/>
      <c r="BE32" s="34"/>
      <c r="BF32" s="34"/>
      <c r="BG32" s="35"/>
    </row>
    <row r="33" spans="1:59" ht="13.5" customHeight="1">
      <c r="A33" s="8"/>
      <c r="B33" s="8" t="s">
        <v>50</v>
      </c>
      <c r="C33" s="36"/>
      <c r="D33" s="36">
        <v>0</v>
      </c>
      <c r="E33" s="36">
        <v>0</v>
      </c>
      <c r="F33" s="36">
        <v>0</v>
      </c>
      <c r="G33" s="36">
        <v>0</v>
      </c>
      <c r="H33" s="36">
        <v>0.1</v>
      </c>
      <c r="I33" s="36">
        <v>0</v>
      </c>
      <c r="J33" s="36">
        <v>0.1</v>
      </c>
      <c r="K33" s="36">
        <v>0</v>
      </c>
      <c r="L33" s="36">
        <v>0.1</v>
      </c>
      <c r="M33" s="36">
        <v>0.1</v>
      </c>
      <c r="N33" s="8">
        <f t="shared" si="1"/>
        <v>0.044444444444444446</v>
      </c>
      <c r="O33" s="8">
        <f t="shared" si="2"/>
        <v>0.052704627669472995</v>
      </c>
      <c r="P33" s="8"/>
      <c r="Q33" s="8"/>
      <c r="R33" s="8">
        <v>0</v>
      </c>
      <c r="S33" s="8">
        <v>0</v>
      </c>
      <c r="T33" s="8">
        <v>0</v>
      </c>
      <c r="U33" s="8">
        <v>0.1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f t="shared" si="4"/>
        <v>0.011111111111111112</v>
      </c>
      <c r="AB33" s="8">
        <f t="shared" si="5"/>
        <v>0.03333333333333334</v>
      </c>
      <c r="AC33" s="8">
        <v>0.3</v>
      </c>
      <c r="AD33" s="8">
        <v>0</v>
      </c>
      <c r="AE33" s="8">
        <v>0.1</v>
      </c>
      <c r="AF33" s="8">
        <v>1.1</v>
      </c>
      <c r="AG33" s="8">
        <v>1</v>
      </c>
      <c r="AH33" s="8">
        <v>0.2</v>
      </c>
      <c r="AI33" s="8">
        <v>0.1</v>
      </c>
      <c r="AJ33" s="8">
        <v>0.2</v>
      </c>
      <c r="AK33" s="8">
        <v>12</v>
      </c>
      <c r="AL33" s="8">
        <v>25</v>
      </c>
      <c r="AM33" s="8">
        <v>0.1</v>
      </c>
      <c r="AN33" s="8">
        <f t="shared" si="7"/>
        <v>3.9800000000000004</v>
      </c>
      <c r="AO33" s="8">
        <f t="shared" si="8"/>
        <v>8.25238012804656</v>
      </c>
      <c r="AP33" s="8">
        <v>0</v>
      </c>
      <c r="AQ33" s="8">
        <v>1</v>
      </c>
      <c r="AR33" s="8">
        <v>8</v>
      </c>
      <c r="AS33" s="8">
        <v>2</v>
      </c>
      <c r="AT33" s="8">
        <v>0.2</v>
      </c>
      <c r="AU33" s="8">
        <v>3</v>
      </c>
      <c r="AV33" s="8">
        <v>15</v>
      </c>
      <c r="AW33" s="8">
        <v>0.1</v>
      </c>
      <c r="AX33" s="8">
        <v>1.1</v>
      </c>
      <c r="AY33" s="8">
        <v>2</v>
      </c>
      <c r="AZ33" s="8">
        <v>3</v>
      </c>
      <c r="BA33" s="8">
        <f t="shared" si="10"/>
        <v>3.5400000000000005</v>
      </c>
      <c r="BB33" s="8">
        <f t="shared" si="11"/>
        <v>4.618128529080921</v>
      </c>
      <c r="BC33" s="33"/>
      <c r="BD33" s="34"/>
      <c r="BE33" s="34"/>
      <c r="BF33" s="34"/>
      <c r="BG33" s="35"/>
    </row>
    <row r="34" spans="1:59" ht="13.5" customHeight="1">
      <c r="A34" s="8" t="s">
        <v>52</v>
      </c>
      <c r="B34" s="8"/>
      <c r="C34" s="36"/>
      <c r="D34" s="36">
        <v>0</v>
      </c>
      <c r="E34" s="36">
        <v>55</v>
      </c>
      <c r="F34" s="36">
        <v>20</v>
      </c>
      <c r="G34" s="36">
        <v>30</v>
      </c>
      <c r="H34" s="36">
        <v>10</v>
      </c>
      <c r="I34" s="36">
        <v>20</v>
      </c>
      <c r="J34" s="36">
        <v>0</v>
      </c>
      <c r="K34" s="36">
        <v>30</v>
      </c>
      <c r="L34" s="36">
        <v>80</v>
      </c>
      <c r="M34" s="36">
        <v>50</v>
      </c>
      <c r="N34" s="8"/>
      <c r="O34" s="8"/>
      <c r="P34" s="8"/>
      <c r="Q34" s="8"/>
      <c r="R34" s="8">
        <v>50</v>
      </c>
      <c r="S34" s="8">
        <v>50</v>
      </c>
      <c r="T34" s="8">
        <v>70</v>
      </c>
      <c r="U34" s="8">
        <v>30</v>
      </c>
      <c r="V34" s="8">
        <v>40</v>
      </c>
      <c r="W34" s="8">
        <v>5</v>
      </c>
      <c r="X34" s="8">
        <v>20</v>
      </c>
      <c r="Y34" s="8">
        <v>30</v>
      </c>
      <c r="Z34" s="8">
        <v>20</v>
      </c>
      <c r="AA34" s="8"/>
      <c r="AB34" s="8"/>
      <c r="AC34" s="8">
        <v>15</v>
      </c>
      <c r="AD34" s="8"/>
      <c r="AE34" s="8"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>
        <v>40</v>
      </c>
      <c r="AQ34" s="8">
        <v>50</v>
      </c>
      <c r="AR34" s="8">
        <v>50</v>
      </c>
      <c r="AS34" s="8">
        <v>55</v>
      </c>
      <c r="AT34" s="8">
        <v>40</v>
      </c>
      <c r="AU34" s="8">
        <v>0</v>
      </c>
      <c r="AV34" s="8"/>
      <c r="AW34" s="8"/>
      <c r="AX34" s="8"/>
      <c r="AY34" s="8"/>
      <c r="AZ34" s="8"/>
      <c r="BA34" s="8"/>
      <c r="BB34" s="8"/>
      <c r="BC34" s="33"/>
      <c r="BD34" s="34"/>
      <c r="BE34" s="34"/>
      <c r="BF34" s="34"/>
      <c r="BG34" s="35"/>
    </row>
    <row r="35" spans="1:59" ht="13.5" customHeight="1">
      <c r="A35" s="8" t="s">
        <v>53</v>
      </c>
      <c r="B35" s="8"/>
      <c r="C35" s="36"/>
      <c r="D35" s="36">
        <v>0</v>
      </c>
      <c r="E35" s="36">
        <v>8</v>
      </c>
      <c r="F35" s="36">
        <v>2</v>
      </c>
      <c r="G35" s="36">
        <v>2</v>
      </c>
      <c r="H35" s="36">
        <v>2</v>
      </c>
      <c r="I35" s="36">
        <v>2</v>
      </c>
      <c r="J35" s="36">
        <v>20</v>
      </c>
      <c r="K35" s="36">
        <v>3</v>
      </c>
      <c r="L35" s="36">
        <v>2</v>
      </c>
      <c r="M35" s="36">
        <v>5</v>
      </c>
      <c r="N35" s="8"/>
      <c r="O35" s="8"/>
      <c r="P35" s="8"/>
      <c r="Q35" s="8"/>
      <c r="R35" s="8">
        <v>1</v>
      </c>
      <c r="S35" s="8">
        <v>2</v>
      </c>
      <c r="T35" s="8">
        <v>3</v>
      </c>
      <c r="U35" s="8">
        <v>5</v>
      </c>
      <c r="V35" s="8">
        <v>3</v>
      </c>
      <c r="W35" s="8">
        <v>2</v>
      </c>
      <c r="X35" s="8">
        <v>5</v>
      </c>
      <c r="Y35" s="8">
        <v>3</v>
      </c>
      <c r="Z35" s="8">
        <v>3</v>
      </c>
      <c r="AA35" s="8"/>
      <c r="AB35" s="8"/>
      <c r="AC35" s="8">
        <v>2</v>
      </c>
      <c r="AD35" s="8"/>
      <c r="AE35" s="8">
        <v>2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1</v>
      </c>
      <c r="AQ35" s="8">
        <v>6</v>
      </c>
      <c r="AR35" s="8">
        <v>1</v>
      </c>
      <c r="AS35" s="8">
        <v>4</v>
      </c>
      <c r="AT35" s="8">
        <v>4</v>
      </c>
      <c r="AU35" s="8"/>
      <c r="AV35" s="8"/>
      <c r="AW35" s="8"/>
      <c r="AX35" s="8"/>
      <c r="AY35" s="8"/>
      <c r="AZ35" s="8"/>
      <c r="BA35" s="8"/>
      <c r="BB35" s="8"/>
      <c r="BC35" s="33"/>
      <c r="BD35" s="34"/>
      <c r="BE35" s="34"/>
      <c r="BF35" s="34"/>
      <c r="BG35" s="35"/>
    </row>
    <row r="36" spans="1:59" ht="13.5" customHeight="1">
      <c r="A36" s="8" t="s">
        <v>54</v>
      </c>
      <c r="B36" s="8"/>
      <c r="C36" s="36"/>
      <c r="D36" s="36">
        <v>85</v>
      </c>
      <c r="E36" s="36">
        <v>100</v>
      </c>
      <c r="F36" s="36">
        <v>100</v>
      </c>
      <c r="G36" s="36">
        <v>97</v>
      </c>
      <c r="H36" s="36">
        <v>100</v>
      </c>
      <c r="I36" s="36">
        <v>100</v>
      </c>
      <c r="J36" s="36">
        <v>98</v>
      </c>
      <c r="K36" s="36">
        <v>98</v>
      </c>
      <c r="L36" s="36">
        <v>99</v>
      </c>
      <c r="M36" s="36">
        <v>99</v>
      </c>
      <c r="N36" s="8"/>
      <c r="O36" s="8"/>
      <c r="P36" s="8"/>
      <c r="Q36" s="8"/>
      <c r="R36" s="8">
        <v>100</v>
      </c>
      <c r="S36" s="8">
        <v>100</v>
      </c>
      <c r="T36" s="8">
        <v>100</v>
      </c>
      <c r="U36" s="8">
        <v>98</v>
      </c>
      <c r="V36" s="8">
        <v>95</v>
      </c>
      <c r="W36" s="8">
        <v>100</v>
      </c>
      <c r="X36" s="8">
        <v>100</v>
      </c>
      <c r="Y36" s="8">
        <v>95</v>
      </c>
      <c r="Z36" s="8">
        <v>98</v>
      </c>
      <c r="AA36" s="8"/>
      <c r="AB36" s="8"/>
      <c r="AC36" s="8">
        <v>100</v>
      </c>
      <c r="AD36" s="8">
        <v>95</v>
      </c>
      <c r="AE36" s="8">
        <v>100</v>
      </c>
      <c r="AF36" s="8">
        <v>100</v>
      </c>
      <c r="AG36" s="8">
        <v>100</v>
      </c>
      <c r="AH36" s="8">
        <v>100</v>
      </c>
      <c r="AI36" s="8">
        <v>98</v>
      </c>
      <c r="AJ36" s="8">
        <v>100</v>
      </c>
      <c r="AK36" s="8">
        <v>100</v>
      </c>
      <c r="AL36" s="8">
        <v>100</v>
      </c>
      <c r="AM36" s="8">
        <v>90</v>
      </c>
      <c r="AN36" s="8"/>
      <c r="AO36" s="8"/>
      <c r="AP36" s="8">
        <v>100</v>
      </c>
      <c r="AQ36" s="8">
        <v>100</v>
      </c>
      <c r="AR36" s="8">
        <v>99</v>
      </c>
      <c r="AS36" s="8">
        <v>100</v>
      </c>
      <c r="AT36" s="8">
        <v>97</v>
      </c>
      <c r="AU36" s="8">
        <v>100</v>
      </c>
      <c r="AV36" s="8">
        <v>100</v>
      </c>
      <c r="AW36" s="8">
        <v>90</v>
      </c>
      <c r="AX36" s="8">
        <v>98</v>
      </c>
      <c r="AY36" s="8">
        <v>100</v>
      </c>
      <c r="AZ36" s="8">
        <v>100</v>
      </c>
      <c r="BA36" s="8"/>
      <c r="BB36" s="8"/>
      <c r="BC36" s="33"/>
      <c r="BD36" s="34"/>
      <c r="BE36" s="34"/>
      <c r="BF36" s="34"/>
      <c r="BG36" s="35"/>
    </row>
    <row r="37" spans="1:59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33"/>
      <c r="BD37" s="34"/>
      <c r="BE37" s="34"/>
      <c r="BF37" s="34"/>
      <c r="BG37" s="35"/>
    </row>
    <row r="38" spans="1:59" ht="12.75" customHeight="1">
      <c r="A38" s="41"/>
      <c r="B38" s="41"/>
      <c r="C38" s="41" t="s">
        <v>87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2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/>
      <c r="BC38" s="43"/>
      <c r="BD38" s="44"/>
      <c r="BE38" s="44"/>
      <c r="BF38" s="44"/>
      <c r="BG38" s="45"/>
    </row>
  </sheetData>
  <sheetProtection/>
  <mergeCells count="1">
    <mergeCell ref="A1:BB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4:AX37"/>
  <sheetViews>
    <sheetView tabSelected="1" workbookViewId="0" topLeftCell="A1">
      <selection activeCell="AL45" sqref="AL45"/>
    </sheetView>
  </sheetViews>
  <sheetFormatPr defaultColWidth="11.19921875" defaultRowHeight="14.25"/>
  <cols>
    <col min="1" max="2" width="10.69921875" style="54" customWidth="1"/>
    <col min="3" max="3" width="9.59765625" style="54" customWidth="1"/>
    <col min="4" max="4" width="7.8984375" style="54" customWidth="1"/>
    <col min="5" max="5" width="1.1015625" style="54" customWidth="1"/>
    <col min="6" max="6" width="3.296875" style="54" customWidth="1"/>
    <col min="7" max="7" width="1.1015625" style="54" customWidth="1"/>
    <col min="8" max="9" width="3.296875" style="54" customWidth="1"/>
    <col min="10" max="10" width="1.1015625" style="54" customWidth="1"/>
    <col min="11" max="12" width="3.296875" style="54" customWidth="1"/>
    <col min="13" max="13" width="1.1015625" style="54" customWidth="1"/>
    <col min="14" max="15" width="3.296875" style="54" customWidth="1"/>
    <col min="16" max="16" width="1.1015625" style="54" customWidth="1"/>
    <col min="17" max="17" width="3.296875" style="54" customWidth="1"/>
    <col min="18" max="18" width="1.1015625" style="54" customWidth="1"/>
    <col min="19" max="19" width="3.296875" style="54" customWidth="1"/>
    <col min="20" max="20" width="1.1015625" style="54" customWidth="1"/>
    <col min="21" max="22" width="3.296875" style="54" customWidth="1"/>
    <col min="23" max="23" width="1.1015625" style="54" customWidth="1"/>
    <col min="24" max="25" width="3.296875" style="54" customWidth="1"/>
    <col min="26" max="26" width="1.1015625" style="54" customWidth="1"/>
    <col min="27" max="28" width="3.296875" style="54" customWidth="1"/>
    <col min="29" max="29" width="1.1015625" style="54" customWidth="1"/>
    <col min="30" max="30" width="3.296875" style="54" customWidth="1"/>
    <col min="31" max="31" width="1.1015625" style="54" customWidth="1"/>
    <col min="32" max="32" width="3.296875" style="54" customWidth="1"/>
    <col min="33" max="33" width="1.1015625" style="54" customWidth="1"/>
    <col min="34" max="35" width="3.296875" style="54" customWidth="1"/>
    <col min="36" max="36" width="1.1015625" style="54" customWidth="1"/>
    <col min="37" max="38" width="3.296875" style="54" customWidth="1"/>
    <col min="39" max="39" width="1.1015625" style="54" customWidth="1"/>
    <col min="40" max="40" width="3.296875" style="54" customWidth="1"/>
    <col min="41" max="41" width="1.1015625" style="54" customWidth="1"/>
    <col min="42" max="42" width="3.296875" style="54" customWidth="1"/>
    <col min="43" max="43" width="1.1015625" style="54" customWidth="1"/>
    <col min="44" max="45" width="3.296875" style="54" customWidth="1"/>
    <col min="46" max="46" width="1.1015625" style="54" customWidth="1"/>
    <col min="47" max="48" width="3.296875" style="54" customWidth="1"/>
    <col min="49" max="49" width="1.1015625" style="54" customWidth="1"/>
    <col min="50" max="50" width="3.296875" style="54" customWidth="1"/>
    <col min="51" max="16384" width="10.69921875" style="54" customWidth="1"/>
  </cols>
  <sheetData>
    <row r="4" s="54" customFormat="1" ht="10.5">
      <c r="C4" s="54" t="s">
        <v>88</v>
      </c>
    </row>
    <row r="5" spans="6:50" s="54" customFormat="1" ht="10.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F5" s="55"/>
      <c r="AG5" s="55"/>
      <c r="AH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6:50" s="54" customFormat="1" ht="10.5">
      <c r="F6" s="55" t="s">
        <v>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5" t="s">
        <v>1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F6" s="55" t="s">
        <v>4</v>
      </c>
      <c r="AG6" s="55"/>
      <c r="AH6" s="55"/>
      <c r="AI6" s="55"/>
      <c r="AJ6" s="55"/>
      <c r="AK6" s="55"/>
      <c r="AL6" s="55"/>
      <c r="AM6" s="55"/>
      <c r="AN6" s="55"/>
      <c r="AO6" s="55"/>
      <c r="AP6" s="55" t="s">
        <v>3</v>
      </c>
      <c r="AQ6" s="55"/>
      <c r="AR6" s="55"/>
      <c r="AS6" s="55"/>
      <c r="AT6" s="55"/>
      <c r="AU6" s="55"/>
      <c r="AV6" s="55"/>
      <c r="AW6" s="55"/>
      <c r="AX6" s="55"/>
    </row>
    <row r="7" spans="3:50" s="54" customFormat="1" ht="10.5">
      <c r="C7" s="54" t="s">
        <v>95</v>
      </c>
      <c r="F7" s="56">
        <v>2007</v>
      </c>
      <c r="G7" s="56"/>
      <c r="H7" s="56"/>
      <c r="I7" s="56">
        <v>2009</v>
      </c>
      <c r="J7" s="56"/>
      <c r="K7" s="56"/>
      <c r="L7" s="56">
        <v>2010</v>
      </c>
      <c r="M7" s="56"/>
      <c r="N7" s="56"/>
      <c r="O7" s="56">
        <v>2012</v>
      </c>
      <c r="P7" s="56"/>
      <c r="Q7" s="56"/>
      <c r="S7" s="56">
        <v>2007</v>
      </c>
      <c r="T7" s="56"/>
      <c r="U7" s="56"/>
      <c r="V7" s="56">
        <v>2009</v>
      </c>
      <c r="W7" s="56"/>
      <c r="X7" s="56"/>
      <c r="Y7" s="56">
        <v>2010</v>
      </c>
      <c r="Z7" s="56"/>
      <c r="AA7" s="56"/>
      <c r="AB7" s="56">
        <v>2012</v>
      </c>
      <c r="AC7" s="56"/>
      <c r="AD7" s="56"/>
      <c r="AF7" s="56">
        <v>2007</v>
      </c>
      <c r="AG7" s="56"/>
      <c r="AH7" s="56"/>
      <c r="AI7" s="56">
        <v>2009</v>
      </c>
      <c r="AJ7" s="56"/>
      <c r="AK7" s="56"/>
      <c r="AL7" s="56">
        <v>2012</v>
      </c>
      <c r="AM7" s="56"/>
      <c r="AN7" s="56"/>
      <c r="AO7" s="56"/>
      <c r="AP7" s="56">
        <v>2007</v>
      </c>
      <c r="AQ7" s="56"/>
      <c r="AR7" s="56"/>
      <c r="AS7" s="56">
        <v>2009</v>
      </c>
      <c r="AT7" s="56"/>
      <c r="AU7" s="56"/>
      <c r="AV7" s="56">
        <v>2012</v>
      </c>
      <c r="AW7" s="56"/>
      <c r="AX7" s="56"/>
    </row>
    <row r="8" spans="3:50" s="54" customFormat="1" ht="10.5">
      <c r="C8" s="54" t="s">
        <v>5</v>
      </c>
      <c r="F8" s="55">
        <v>19.3333333333333</v>
      </c>
      <c r="G8" s="55" t="s">
        <v>89</v>
      </c>
      <c r="H8" s="55">
        <v>9.59166304662544</v>
      </c>
      <c r="I8" s="55">
        <v>19.5555555555556</v>
      </c>
      <c r="J8" s="55" t="s">
        <v>89</v>
      </c>
      <c r="K8" s="55">
        <v>9.1393532472368</v>
      </c>
      <c r="L8" s="55">
        <v>19.3333333333333</v>
      </c>
      <c r="M8" s="55" t="s">
        <v>89</v>
      </c>
      <c r="N8" s="55">
        <v>9.17877987534291</v>
      </c>
      <c r="O8" s="55">
        <v>22.5555555555556</v>
      </c>
      <c r="P8" s="55" t="s">
        <v>89</v>
      </c>
      <c r="Q8" s="55">
        <v>10.7</v>
      </c>
      <c r="S8" s="55">
        <v>10.3333333333333</v>
      </c>
      <c r="T8" s="55" t="s">
        <v>89</v>
      </c>
      <c r="U8" s="55">
        <v>15.1575063912241</v>
      </c>
      <c r="V8" s="55">
        <v>10.6888888888889</v>
      </c>
      <c r="W8" s="55" t="s">
        <v>89</v>
      </c>
      <c r="X8" s="55">
        <v>12.7659159918555</v>
      </c>
      <c r="Y8" s="55">
        <v>9.93333333333333</v>
      </c>
      <c r="Z8" s="55" t="s">
        <v>89</v>
      </c>
      <c r="AA8" s="55">
        <v>11.6469953206825</v>
      </c>
      <c r="AB8" s="55">
        <v>15.0111111111111</v>
      </c>
      <c r="AC8" s="55" t="s">
        <v>89</v>
      </c>
      <c r="AD8" s="55">
        <v>14.5</v>
      </c>
      <c r="AF8" s="55">
        <v>55.4</v>
      </c>
      <c r="AG8" s="55" t="s">
        <v>89</v>
      </c>
      <c r="AH8" s="55">
        <v>24.6540508278502</v>
      </c>
      <c r="AI8" s="54">
        <v>55.81</v>
      </c>
      <c r="AJ8" s="55" t="s">
        <v>89</v>
      </c>
      <c r="AK8" s="55">
        <v>24.9903292406394</v>
      </c>
      <c r="AL8" s="55">
        <v>62.6</v>
      </c>
      <c r="AM8" s="55" t="s">
        <v>89</v>
      </c>
      <c r="AN8" s="55">
        <v>29.2961886030703</v>
      </c>
      <c r="AO8" s="55"/>
      <c r="AP8" s="55">
        <v>50.8</v>
      </c>
      <c r="AQ8" s="55" t="s">
        <v>89</v>
      </c>
      <c r="AR8" s="55">
        <v>25.3894116163062</v>
      </c>
      <c r="AS8" s="55">
        <v>50.41</v>
      </c>
      <c r="AT8" s="55" t="s">
        <v>89</v>
      </c>
      <c r="AU8" s="55">
        <v>21.2856994247311</v>
      </c>
      <c r="AV8" s="55">
        <v>60.01</v>
      </c>
      <c r="AW8" s="55" t="s">
        <v>89</v>
      </c>
      <c r="AX8" s="55">
        <v>24.0384160136321</v>
      </c>
    </row>
    <row r="9" spans="3:50" s="54" customFormat="1" ht="10.5">
      <c r="C9" s="54" t="s">
        <v>71</v>
      </c>
      <c r="F9" s="55">
        <v>17.1111111111111</v>
      </c>
      <c r="G9" s="55" t="s">
        <v>89</v>
      </c>
      <c r="H9" s="55">
        <v>8.29825952300307</v>
      </c>
      <c r="I9" s="55">
        <v>16.7777777777778</v>
      </c>
      <c r="J9" s="55" t="s">
        <v>89</v>
      </c>
      <c r="K9" s="55">
        <v>7.42929636267422</v>
      </c>
      <c r="L9" s="55">
        <v>16.5555555555556</v>
      </c>
      <c r="M9" s="55" t="s">
        <v>89</v>
      </c>
      <c r="N9" s="55">
        <v>7.48517052429521</v>
      </c>
      <c r="O9" s="55">
        <v>18.6666666666667</v>
      </c>
      <c r="P9" s="55" t="s">
        <v>89</v>
      </c>
      <c r="Q9" s="55">
        <v>8.57321409974112</v>
      </c>
      <c r="S9" s="55">
        <v>9.22222222222222</v>
      </c>
      <c r="T9" s="55" t="s">
        <v>89</v>
      </c>
      <c r="U9" s="55">
        <v>14.1136261975597</v>
      </c>
      <c r="V9" s="55">
        <v>9.44444444444444</v>
      </c>
      <c r="W9" s="55" t="s">
        <v>89</v>
      </c>
      <c r="X9" s="55">
        <v>11.7803980313815</v>
      </c>
      <c r="Y9" s="55">
        <v>8.25555555555555</v>
      </c>
      <c r="Z9" s="55" t="s">
        <v>89</v>
      </c>
      <c r="AA9" s="55">
        <v>10.4441504095727</v>
      </c>
      <c r="AB9" s="55">
        <v>12.2222222222222</v>
      </c>
      <c r="AC9" s="55" t="s">
        <v>89</v>
      </c>
      <c r="AD9" s="55">
        <v>12.6</v>
      </c>
      <c r="AF9" s="55">
        <v>38.4</v>
      </c>
      <c r="AG9" s="55" t="s">
        <v>89</v>
      </c>
      <c r="AH9" s="55">
        <v>21.4952191066861</v>
      </c>
      <c r="AI9" s="54">
        <v>37.8</v>
      </c>
      <c r="AJ9" s="55" t="s">
        <v>89</v>
      </c>
      <c r="AK9" s="55">
        <v>20.5901810471777</v>
      </c>
      <c r="AL9" s="55">
        <v>42.4</v>
      </c>
      <c r="AM9" s="55" t="s">
        <v>89</v>
      </c>
      <c r="AN9" s="55">
        <v>21.7674578722969</v>
      </c>
      <c r="AO9" s="55"/>
      <c r="AP9" s="55">
        <v>27.5</v>
      </c>
      <c r="AQ9" s="55" t="s">
        <v>89</v>
      </c>
      <c r="AR9" s="55">
        <v>18.020050561034</v>
      </c>
      <c r="AS9" s="55">
        <v>26.5</v>
      </c>
      <c r="AT9" s="55" t="s">
        <v>89</v>
      </c>
      <c r="AU9" s="55">
        <v>15.2479506819769</v>
      </c>
      <c r="AV9" s="55">
        <v>32.9</v>
      </c>
      <c r="AW9" s="55" t="s">
        <v>89</v>
      </c>
      <c r="AX9" s="55">
        <v>19.6437719844682</v>
      </c>
    </row>
    <row r="10" spans="3:50" s="54" customFormat="1" ht="10.5">
      <c r="C10" s="54" t="s">
        <v>72</v>
      </c>
      <c r="F10" s="55">
        <v>2.22222222222222</v>
      </c>
      <c r="G10" s="55" t="s">
        <v>89</v>
      </c>
      <c r="H10" s="55">
        <v>1.85592145427667</v>
      </c>
      <c r="I10" s="55">
        <v>2.77777777777778</v>
      </c>
      <c r="J10" s="55" t="s">
        <v>89</v>
      </c>
      <c r="K10" s="55">
        <v>2.81858908754796</v>
      </c>
      <c r="L10" s="55">
        <v>2.77777777777778</v>
      </c>
      <c r="M10" s="55" t="s">
        <v>89</v>
      </c>
      <c r="N10" s="55">
        <v>2.63523138347365</v>
      </c>
      <c r="O10" s="55">
        <v>3.88888888888889</v>
      </c>
      <c r="P10" s="55" t="s">
        <v>89</v>
      </c>
      <c r="Q10" s="55">
        <v>3.1</v>
      </c>
      <c r="S10" s="55">
        <v>1.11111111111111</v>
      </c>
      <c r="T10" s="55" t="s">
        <v>89</v>
      </c>
      <c r="U10" s="55">
        <v>1.45296631451356</v>
      </c>
      <c r="V10" s="55">
        <v>1.24444444444444</v>
      </c>
      <c r="W10" s="55" t="s">
        <v>89</v>
      </c>
      <c r="X10" s="55">
        <v>1.4612589701274</v>
      </c>
      <c r="Y10" s="55">
        <v>1.67777777777778</v>
      </c>
      <c r="Z10" s="55" t="s">
        <v>89</v>
      </c>
      <c r="AA10" s="55">
        <v>1.79149223957137</v>
      </c>
      <c r="AB10" s="55">
        <v>2.78888888888889</v>
      </c>
      <c r="AC10" s="55" t="s">
        <v>89</v>
      </c>
      <c r="AD10" s="55">
        <v>3.2</v>
      </c>
      <c r="AF10" s="55">
        <v>15</v>
      </c>
      <c r="AG10" s="55" t="s">
        <v>89</v>
      </c>
      <c r="AH10" s="55">
        <v>8.33999733546454</v>
      </c>
      <c r="AI10" s="54">
        <v>16.7</v>
      </c>
      <c r="AJ10" s="55" t="s">
        <v>89</v>
      </c>
      <c r="AK10" s="55">
        <v>9.28619046398109</v>
      </c>
      <c r="AL10" s="55">
        <v>17.9</v>
      </c>
      <c r="AM10" s="55" t="s">
        <v>89</v>
      </c>
      <c r="AN10" s="55">
        <v>11.2393159143349</v>
      </c>
      <c r="AO10" s="55"/>
      <c r="AP10" s="55">
        <v>18</v>
      </c>
      <c r="AQ10" s="55" t="s">
        <v>89</v>
      </c>
      <c r="AR10" s="55">
        <v>8.15134617375832</v>
      </c>
      <c r="AS10" s="55">
        <v>20.1</v>
      </c>
      <c r="AT10" s="55" t="s">
        <v>89</v>
      </c>
      <c r="AU10" s="55">
        <v>10.2464085849086</v>
      </c>
      <c r="AV10" s="55">
        <v>22.5</v>
      </c>
      <c r="AW10" s="55" t="s">
        <v>89</v>
      </c>
      <c r="AX10" s="55">
        <v>4.92724849969816</v>
      </c>
    </row>
    <row r="11" spans="3:50" s="54" customFormat="1" ht="10.5">
      <c r="C11" s="54" t="s">
        <v>73</v>
      </c>
      <c r="F11" s="55">
        <v>0</v>
      </c>
      <c r="G11" s="55" t="s">
        <v>89</v>
      </c>
      <c r="H11" s="55">
        <v>0</v>
      </c>
      <c r="I11" s="55">
        <v>0</v>
      </c>
      <c r="J11" s="55" t="s">
        <v>89</v>
      </c>
      <c r="K11" s="55">
        <v>0</v>
      </c>
      <c r="L11" s="55">
        <v>0</v>
      </c>
      <c r="M11" s="55" t="s">
        <v>89</v>
      </c>
      <c r="N11" s="55">
        <v>0</v>
      </c>
      <c r="O11" s="55">
        <v>0</v>
      </c>
      <c r="P11" s="55" t="s">
        <v>89</v>
      </c>
      <c r="Q11" s="55">
        <v>0</v>
      </c>
      <c r="S11" s="55">
        <v>0</v>
      </c>
      <c r="T11" s="55" t="s">
        <v>89</v>
      </c>
      <c r="U11" s="55">
        <v>0</v>
      </c>
      <c r="V11" s="55">
        <v>0</v>
      </c>
      <c r="W11" s="55" t="s">
        <v>89</v>
      </c>
      <c r="X11" s="55">
        <v>0</v>
      </c>
      <c r="Y11" s="55">
        <v>0</v>
      </c>
      <c r="Z11" s="55" t="s">
        <v>89</v>
      </c>
      <c r="AA11" s="55">
        <v>0</v>
      </c>
      <c r="AB11" s="55">
        <v>0</v>
      </c>
      <c r="AC11" s="55" t="s">
        <v>89</v>
      </c>
      <c r="AD11" s="55">
        <v>0</v>
      </c>
      <c r="AF11" s="55">
        <v>2</v>
      </c>
      <c r="AG11" s="55" t="s">
        <v>89</v>
      </c>
      <c r="AH11" s="55">
        <v>3.94405318873308</v>
      </c>
      <c r="AI11" s="54">
        <v>1.31</v>
      </c>
      <c r="AJ11" s="55" t="s">
        <v>89</v>
      </c>
      <c r="AK11" s="55">
        <v>3.12425991236325</v>
      </c>
      <c r="AL11" s="55">
        <v>2.3</v>
      </c>
      <c r="AM11" s="55" t="s">
        <v>89</v>
      </c>
      <c r="AN11" s="55">
        <v>4.59589188539311</v>
      </c>
      <c r="AO11" s="55"/>
      <c r="AP11" s="55">
        <v>5.3</v>
      </c>
      <c r="AQ11" s="55" t="s">
        <v>89</v>
      </c>
      <c r="AR11" s="55">
        <v>12.4548071932978</v>
      </c>
      <c r="AS11" s="55">
        <v>3.81</v>
      </c>
      <c r="AT11" s="55" t="s">
        <v>89</v>
      </c>
      <c r="AU11" s="55">
        <v>7.79493425244883</v>
      </c>
      <c r="AV11" s="55">
        <v>4.61</v>
      </c>
      <c r="AW11" s="55" t="s">
        <v>89</v>
      </c>
      <c r="AX11" s="55">
        <v>8.85368096707051</v>
      </c>
    </row>
    <row r="12" spans="3:50" s="54" customFormat="1" ht="10.5">
      <c r="C12" s="54" t="s">
        <v>12</v>
      </c>
      <c r="F12" s="55">
        <v>26.4444444444444</v>
      </c>
      <c r="G12" s="55" t="s">
        <v>89</v>
      </c>
      <c r="H12" s="55">
        <v>25.5641893628133</v>
      </c>
      <c r="I12" s="55">
        <v>27.9111111111111</v>
      </c>
      <c r="J12" s="55" t="s">
        <v>89</v>
      </c>
      <c r="K12" s="55">
        <v>24.7177792512012</v>
      </c>
      <c r="L12" s="55">
        <v>27.7111111111111</v>
      </c>
      <c r="M12" s="55" t="s">
        <v>89</v>
      </c>
      <c r="N12" s="55">
        <v>22.2899890334453</v>
      </c>
      <c r="O12" s="55">
        <v>32.2222222222222</v>
      </c>
      <c r="P12" s="55" t="s">
        <v>89</v>
      </c>
      <c r="Q12" s="55">
        <v>22.8734440879471</v>
      </c>
      <c r="S12" s="55">
        <v>21.4555555555556</v>
      </c>
      <c r="T12" s="55" t="s">
        <v>89</v>
      </c>
      <c r="U12" s="55">
        <v>17.6668553449044</v>
      </c>
      <c r="V12" s="55">
        <v>26.9555555555556</v>
      </c>
      <c r="W12" s="55" t="s">
        <v>89</v>
      </c>
      <c r="X12" s="55">
        <v>26.6107643215631</v>
      </c>
      <c r="Y12" s="55">
        <v>29.0666666666667</v>
      </c>
      <c r="Z12" s="55" t="s">
        <v>89</v>
      </c>
      <c r="AA12" s="55">
        <v>28.460235417157</v>
      </c>
      <c r="AB12" s="55">
        <v>38.9555555555556</v>
      </c>
      <c r="AC12" s="55" t="s">
        <v>89</v>
      </c>
      <c r="AD12" s="55">
        <v>25.3</v>
      </c>
      <c r="AF12" s="55">
        <v>45.5</v>
      </c>
      <c r="AG12" s="55" t="s">
        <v>89</v>
      </c>
      <c r="AH12" s="55">
        <v>15.7356636692296</v>
      </c>
      <c r="AI12" s="54">
        <v>41.54</v>
      </c>
      <c r="AJ12" s="55" t="s">
        <v>89</v>
      </c>
      <c r="AK12" s="55">
        <v>16.7529234596367</v>
      </c>
      <c r="AL12" s="55">
        <v>38</v>
      </c>
      <c r="AM12" s="55" t="s">
        <v>89</v>
      </c>
      <c r="AN12" s="55">
        <v>14.5</v>
      </c>
      <c r="AO12" s="55"/>
      <c r="AP12" s="55">
        <v>46.5</v>
      </c>
      <c r="AQ12" s="55" t="s">
        <v>89</v>
      </c>
      <c r="AR12" s="55">
        <v>19.2426031964955</v>
      </c>
      <c r="AS12" s="55">
        <v>44.85</v>
      </c>
      <c r="AT12" s="55" t="s">
        <v>89</v>
      </c>
      <c r="AU12" s="55">
        <v>17.0346868346781</v>
      </c>
      <c r="AV12" s="55">
        <v>45.62</v>
      </c>
      <c r="AW12" s="55" t="s">
        <v>89</v>
      </c>
      <c r="AX12" s="55">
        <v>16.7894675979384</v>
      </c>
    </row>
    <row r="13" spans="3:50" s="54" customFormat="1" ht="10.5">
      <c r="C13" s="54" t="s">
        <v>74</v>
      </c>
      <c r="F13" s="55">
        <v>7.55555555555556</v>
      </c>
      <c r="G13" s="55" t="s">
        <v>89</v>
      </c>
      <c r="H13" s="55">
        <v>11.4248753944092</v>
      </c>
      <c r="I13" s="55">
        <v>9.44444444444444</v>
      </c>
      <c r="J13" s="55" t="s">
        <v>89</v>
      </c>
      <c r="K13" s="55">
        <v>12.146101340668</v>
      </c>
      <c r="L13" s="55">
        <v>9.01111111111111</v>
      </c>
      <c r="M13" s="55" t="s">
        <v>89</v>
      </c>
      <c r="N13" s="55">
        <v>11.0125433534271</v>
      </c>
      <c r="O13" s="55">
        <v>10.7777777777778</v>
      </c>
      <c r="P13" s="55" t="s">
        <v>89</v>
      </c>
      <c r="Q13" s="55">
        <v>12.1</v>
      </c>
      <c r="S13" s="55">
        <v>12.7777777777778</v>
      </c>
      <c r="T13" s="55" t="s">
        <v>89</v>
      </c>
      <c r="U13" s="55">
        <v>15.935634422402</v>
      </c>
      <c r="V13" s="55">
        <v>18.4444444444444</v>
      </c>
      <c r="W13" s="55" t="s">
        <v>89</v>
      </c>
      <c r="X13" s="55">
        <v>25.348131642742</v>
      </c>
      <c r="Y13" s="55">
        <v>19.9</v>
      </c>
      <c r="Z13" s="55" t="s">
        <v>89</v>
      </c>
      <c r="AA13" s="55">
        <v>27.5338882107123</v>
      </c>
      <c r="AB13" s="55">
        <v>21.3333333333333</v>
      </c>
      <c r="AC13" s="55" t="s">
        <v>89</v>
      </c>
      <c r="AD13" s="55">
        <v>25</v>
      </c>
      <c r="AF13" s="55">
        <v>13.7</v>
      </c>
      <c r="AG13" s="55" t="s">
        <v>89</v>
      </c>
      <c r="AH13" s="55">
        <v>13.7360029767679</v>
      </c>
      <c r="AI13" s="55">
        <v>14.21</v>
      </c>
      <c r="AJ13" s="55" t="s">
        <v>89</v>
      </c>
      <c r="AK13" s="55">
        <v>13.3115196561308</v>
      </c>
      <c r="AL13" s="55">
        <v>13.4</v>
      </c>
      <c r="AM13" s="55" t="s">
        <v>89</v>
      </c>
      <c r="AN13" s="55">
        <v>11.6923526764767</v>
      </c>
      <c r="AO13" s="55"/>
      <c r="AP13" s="55">
        <v>20.8</v>
      </c>
      <c r="AQ13" s="55" t="s">
        <v>89</v>
      </c>
      <c r="AR13" s="55">
        <v>12.9254271367203</v>
      </c>
      <c r="AS13" s="55">
        <v>22.1</v>
      </c>
      <c r="AT13" s="55" t="s">
        <v>89</v>
      </c>
      <c r="AU13" s="55">
        <v>9.66609193693777</v>
      </c>
      <c r="AV13" s="55">
        <v>23.4</v>
      </c>
      <c r="AW13" s="55" t="s">
        <v>89</v>
      </c>
      <c r="AX13" s="55">
        <v>10.5955965696447</v>
      </c>
    </row>
    <row r="14" spans="3:50" s="54" customFormat="1" ht="10.5">
      <c r="C14" s="54" t="s">
        <v>77</v>
      </c>
      <c r="F14" s="55">
        <v>10.5555555555556</v>
      </c>
      <c r="G14" s="55" t="s">
        <v>89</v>
      </c>
      <c r="H14" s="55">
        <v>12.0427479330001</v>
      </c>
      <c r="I14" s="55">
        <v>12.2222222222222</v>
      </c>
      <c r="J14" s="55" t="s">
        <v>89</v>
      </c>
      <c r="K14" s="55">
        <v>14.0158640277524</v>
      </c>
      <c r="L14" s="55">
        <v>12.4444444444444</v>
      </c>
      <c r="M14" s="55" t="s">
        <v>89</v>
      </c>
      <c r="N14" s="55">
        <v>13.4824989441045</v>
      </c>
      <c r="O14" s="55">
        <v>14.4444444444444</v>
      </c>
      <c r="P14" s="55" t="s">
        <v>89</v>
      </c>
      <c r="Q14" s="55">
        <v>12.3603308118261</v>
      </c>
      <c r="S14" s="55">
        <v>3.55555555555556</v>
      </c>
      <c r="T14" s="55" t="s">
        <v>89</v>
      </c>
      <c r="U14" s="55">
        <v>6.96618818133545</v>
      </c>
      <c r="V14" s="55">
        <v>4.77777777777778</v>
      </c>
      <c r="W14" s="55" t="s">
        <v>89</v>
      </c>
      <c r="X14" s="55">
        <v>8.08977406634106</v>
      </c>
      <c r="Y14" s="55">
        <v>5.12222222222222</v>
      </c>
      <c r="Z14" s="55" t="s">
        <v>89</v>
      </c>
      <c r="AA14" s="55">
        <v>8.54309337678364</v>
      </c>
      <c r="AB14" s="55">
        <v>10.5555555555556</v>
      </c>
      <c r="AC14" s="55" t="s">
        <v>89</v>
      </c>
      <c r="AD14" s="55">
        <v>11.3</v>
      </c>
      <c r="AF14" s="55">
        <v>23.4</v>
      </c>
      <c r="AG14" s="55" t="s">
        <v>89</v>
      </c>
      <c r="AH14" s="55">
        <v>15.5148674216414</v>
      </c>
      <c r="AI14" s="54">
        <v>20.9</v>
      </c>
      <c r="AJ14" s="55" t="s">
        <v>89</v>
      </c>
      <c r="AK14" s="55">
        <v>14.09057998964</v>
      </c>
      <c r="AL14" s="55">
        <v>17</v>
      </c>
      <c r="AM14" s="55" t="s">
        <v>89</v>
      </c>
      <c r="AN14" s="55">
        <v>9.8</v>
      </c>
      <c r="AO14" s="55"/>
      <c r="AP14" s="55">
        <v>16</v>
      </c>
      <c r="AQ14" s="55" t="s">
        <v>89</v>
      </c>
      <c r="AR14" s="55">
        <v>7.52772652709081</v>
      </c>
      <c r="AS14" s="55">
        <v>14.7</v>
      </c>
      <c r="AT14" s="55" t="s">
        <v>89</v>
      </c>
      <c r="AU14" s="55">
        <v>7.37940075856811</v>
      </c>
      <c r="AV14" s="55">
        <v>14.7</v>
      </c>
      <c r="AW14" s="55" t="s">
        <v>89</v>
      </c>
      <c r="AX14" s="55">
        <v>6.36046818682049</v>
      </c>
    </row>
    <row r="15" spans="3:50" s="54" customFormat="1" ht="10.5">
      <c r="C15" s="54" t="s">
        <v>75</v>
      </c>
      <c r="F15" s="55">
        <v>5.11111111111111</v>
      </c>
      <c r="G15" s="55" t="s">
        <v>89</v>
      </c>
      <c r="H15" s="55">
        <v>6.27384340823957</v>
      </c>
      <c r="I15" s="55">
        <v>3.13333333333333</v>
      </c>
      <c r="J15" s="55" t="s">
        <v>89</v>
      </c>
      <c r="K15" s="55">
        <v>4.99574819221306</v>
      </c>
      <c r="L15" s="55">
        <v>3.57777777777778</v>
      </c>
      <c r="M15" s="55" t="s">
        <v>89</v>
      </c>
      <c r="N15" s="55">
        <v>5.34807857500658</v>
      </c>
      <c r="O15" s="55">
        <v>3.33333333333333</v>
      </c>
      <c r="P15" s="55" t="s">
        <v>89</v>
      </c>
      <c r="Q15" s="55">
        <v>3.9</v>
      </c>
      <c r="S15" s="55">
        <v>3.33333333333333</v>
      </c>
      <c r="T15" s="55" t="s">
        <v>89</v>
      </c>
      <c r="U15" s="55">
        <v>1.93649167310371</v>
      </c>
      <c r="V15" s="55">
        <v>1.15555555555556</v>
      </c>
      <c r="W15" s="55" t="s">
        <v>89</v>
      </c>
      <c r="X15" s="55">
        <v>1.11927555935872</v>
      </c>
      <c r="Y15" s="55">
        <v>0.7</v>
      </c>
      <c r="Z15" s="55" t="s">
        <v>89</v>
      </c>
      <c r="AA15" s="55">
        <v>0.838152730712011</v>
      </c>
      <c r="AB15" s="55">
        <v>1.84444444444444</v>
      </c>
      <c r="AC15" s="55" t="s">
        <v>89</v>
      </c>
      <c r="AD15" s="55">
        <v>1.7</v>
      </c>
      <c r="AF15" s="55">
        <v>4.5</v>
      </c>
      <c r="AG15" s="55" t="s">
        <v>89</v>
      </c>
      <c r="AH15" s="55">
        <v>4.19655943733806</v>
      </c>
      <c r="AI15" s="55">
        <v>2.91</v>
      </c>
      <c r="AJ15" s="55" t="s">
        <v>89</v>
      </c>
      <c r="AK15" s="55">
        <v>2.91221565135551</v>
      </c>
      <c r="AL15" s="55">
        <v>3.3</v>
      </c>
      <c r="AM15" s="55" t="s">
        <v>89</v>
      </c>
      <c r="AN15" s="55">
        <v>3.6</v>
      </c>
      <c r="AO15" s="55"/>
      <c r="AP15" s="55">
        <v>2.6</v>
      </c>
      <c r="AQ15" s="55" t="s">
        <v>89</v>
      </c>
      <c r="AR15" s="55">
        <v>2.63312235441753</v>
      </c>
      <c r="AS15" s="55">
        <v>1.25</v>
      </c>
      <c r="AT15" s="55" t="s">
        <v>89</v>
      </c>
      <c r="AU15" s="55">
        <v>1.77717003500884</v>
      </c>
      <c r="AV15" s="55">
        <v>1.71</v>
      </c>
      <c r="AW15" s="55" t="s">
        <v>89</v>
      </c>
      <c r="AX15" s="55">
        <v>1.55524203189657</v>
      </c>
    </row>
    <row r="16" spans="3:50" s="54" customFormat="1" ht="10.5">
      <c r="C16" s="54" t="s">
        <v>76</v>
      </c>
      <c r="F16" s="55">
        <v>0</v>
      </c>
      <c r="G16" s="55" t="s">
        <v>89</v>
      </c>
      <c r="H16" s="55">
        <v>0</v>
      </c>
      <c r="I16" s="55">
        <v>0</v>
      </c>
      <c r="J16" s="55" t="s">
        <v>89</v>
      </c>
      <c r="K16" s="55">
        <v>0</v>
      </c>
      <c r="L16" s="55">
        <v>0</v>
      </c>
      <c r="M16" s="55" t="s">
        <v>89</v>
      </c>
      <c r="N16" s="55">
        <v>0</v>
      </c>
      <c r="O16" s="55">
        <v>0</v>
      </c>
      <c r="P16" s="55" t="s">
        <v>89</v>
      </c>
      <c r="Q16" s="55">
        <v>0</v>
      </c>
      <c r="S16" s="55">
        <v>0</v>
      </c>
      <c r="T16" s="55" t="s">
        <v>89</v>
      </c>
      <c r="U16" s="55">
        <v>0</v>
      </c>
      <c r="V16" s="55">
        <v>0.777777777777778</v>
      </c>
      <c r="W16" s="55" t="s">
        <v>89</v>
      </c>
      <c r="X16" s="55">
        <v>2.33333333333333</v>
      </c>
      <c r="Y16" s="55">
        <v>0.888888888888889</v>
      </c>
      <c r="Z16" s="55" t="s">
        <v>89</v>
      </c>
      <c r="AA16" s="55">
        <v>2.66666666666667</v>
      </c>
      <c r="AB16" s="55">
        <v>1.66666666666667</v>
      </c>
      <c r="AC16" s="55" t="s">
        <v>89</v>
      </c>
      <c r="AD16" s="55">
        <v>5</v>
      </c>
      <c r="AF16" s="55">
        <v>0.1</v>
      </c>
      <c r="AG16" s="55" t="s">
        <v>89</v>
      </c>
      <c r="AH16" s="55">
        <v>0.316227766016838</v>
      </c>
      <c r="AI16" s="55">
        <v>0.01</v>
      </c>
      <c r="AJ16" s="55" t="s">
        <v>89</v>
      </c>
      <c r="AK16" s="55">
        <v>0.0316227766016838</v>
      </c>
      <c r="AL16" s="55">
        <v>0.1</v>
      </c>
      <c r="AM16" s="55" t="s">
        <v>89</v>
      </c>
      <c r="AN16" s="55">
        <v>0.316227766016838</v>
      </c>
      <c r="AO16" s="55"/>
      <c r="AP16" s="55">
        <v>0</v>
      </c>
      <c r="AQ16" s="55" t="s">
        <v>89</v>
      </c>
      <c r="AR16" s="55">
        <v>0</v>
      </c>
      <c r="AS16" s="55">
        <v>0</v>
      </c>
      <c r="AT16" s="55" t="s">
        <v>89</v>
      </c>
      <c r="AU16" s="55">
        <v>0</v>
      </c>
      <c r="AV16" s="55">
        <v>0</v>
      </c>
      <c r="AW16" s="55" t="s">
        <v>89</v>
      </c>
      <c r="AX16" s="55">
        <v>0</v>
      </c>
    </row>
    <row r="17" spans="3:50" s="54" customFormat="1" ht="10.5">
      <c r="C17" s="54" t="s">
        <v>78</v>
      </c>
      <c r="F17" s="55">
        <v>3.22222222222222</v>
      </c>
      <c r="G17" s="55" t="s">
        <v>89</v>
      </c>
      <c r="H17" s="55">
        <v>5.09356892997871</v>
      </c>
      <c r="I17" s="55">
        <v>3.11111111111111</v>
      </c>
      <c r="J17" s="55" t="s">
        <v>89</v>
      </c>
      <c r="K17" s="55">
        <v>4.45658065237365</v>
      </c>
      <c r="L17" s="55">
        <v>2.67777777777778</v>
      </c>
      <c r="M17" s="55" t="s">
        <v>89</v>
      </c>
      <c r="N17" s="55">
        <v>2.90421150132776</v>
      </c>
      <c r="O17" s="55">
        <v>3.66666666666667</v>
      </c>
      <c r="P17" s="55" t="s">
        <v>89</v>
      </c>
      <c r="Q17" s="55">
        <v>4.4440972086578</v>
      </c>
      <c r="S17" s="55">
        <v>1.78888888888889</v>
      </c>
      <c r="T17" s="55" t="s">
        <v>89</v>
      </c>
      <c r="U17" s="55">
        <v>3.4858443899737</v>
      </c>
      <c r="V17" s="55">
        <v>1.8</v>
      </c>
      <c r="W17" s="55" t="s">
        <v>89</v>
      </c>
      <c r="X17" s="55">
        <v>4.31364115336452</v>
      </c>
      <c r="Y17" s="55">
        <v>2.45555555555556</v>
      </c>
      <c r="Z17" s="55" t="s">
        <v>89</v>
      </c>
      <c r="AA17" s="55">
        <v>5.91335588120466</v>
      </c>
      <c r="AB17" s="55">
        <v>3.55555555555556</v>
      </c>
      <c r="AC17" s="55" t="s">
        <v>89</v>
      </c>
      <c r="AD17" s="55">
        <v>6.4</v>
      </c>
      <c r="AF17" s="55">
        <v>3.8</v>
      </c>
      <c r="AG17" s="55" t="s">
        <v>89</v>
      </c>
      <c r="AH17" s="55">
        <v>9.9643810088178</v>
      </c>
      <c r="AI17" s="55">
        <v>3.51</v>
      </c>
      <c r="AJ17" s="55" t="s">
        <v>89</v>
      </c>
      <c r="AK17" s="55">
        <v>9.39153874506196</v>
      </c>
      <c r="AL17" s="55">
        <v>4.2</v>
      </c>
      <c r="AM17" s="55" t="s">
        <v>89</v>
      </c>
      <c r="AN17" s="55">
        <v>10.9219452886786</v>
      </c>
      <c r="AO17" s="55"/>
      <c r="AP17" s="55">
        <v>6.7</v>
      </c>
      <c r="AQ17" s="55" t="s">
        <v>89</v>
      </c>
      <c r="AR17" s="55">
        <v>14.2208766724606</v>
      </c>
      <c r="AS17" s="55">
        <v>6.8</v>
      </c>
      <c r="AT17" s="55" t="s">
        <v>89</v>
      </c>
      <c r="AU17" s="55">
        <v>14.459137825841</v>
      </c>
      <c r="AV17" s="55">
        <v>5.81</v>
      </c>
      <c r="AW17" s="55" t="s">
        <v>89</v>
      </c>
      <c r="AX17" s="55">
        <v>11.5299079691807</v>
      </c>
    </row>
    <row r="18" spans="3:50" s="54" customFormat="1" ht="10.5">
      <c r="C18" s="54" t="s">
        <v>96</v>
      </c>
      <c r="F18" s="55">
        <v>0</v>
      </c>
      <c r="G18" s="55" t="s">
        <v>89</v>
      </c>
      <c r="H18" s="55">
        <v>0</v>
      </c>
      <c r="I18" s="55">
        <v>0</v>
      </c>
      <c r="J18" s="55" t="s">
        <v>89</v>
      </c>
      <c r="K18" s="55">
        <v>0</v>
      </c>
      <c r="L18" s="55">
        <v>0</v>
      </c>
      <c r="M18" s="55" t="s">
        <v>89</v>
      </c>
      <c r="N18" s="55">
        <v>0</v>
      </c>
      <c r="O18" s="55">
        <v>0</v>
      </c>
      <c r="P18" s="55" t="s">
        <v>89</v>
      </c>
      <c r="Q18" s="55">
        <v>0</v>
      </c>
      <c r="S18" s="55">
        <v>0</v>
      </c>
      <c r="T18" s="55" t="s">
        <v>89</v>
      </c>
      <c r="U18" s="55">
        <v>0</v>
      </c>
      <c r="V18" s="55">
        <v>0</v>
      </c>
      <c r="W18" s="55" t="s">
        <v>89</v>
      </c>
      <c r="X18" s="55">
        <v>0</v>
      </c>
      <c r="Y18" s="55">
        <v>0</v>
      </c>
      <c r="Z18" s="55" t="s">
        <v>89</v>
      </c>
      <c r="AA18" s="55">
        <v>0</v>
      </c>
      <c r="AB18" s="55">
        <v>0</v>
      </c>
      <c r="AC18" s="55" t="s">
        <v>89</v>
      </c>
      <c r="AD18" s="55">
        <v>0</v>
      </c>
      <c r="AF18" s="55">
        <v>0</v>
      </c>
      <c r="AG18" s="55" t="s">
        <v>89</v>
      </c>
      <c r="AH18" s="55">
        <v>0</v>
      </c>
      <c r="AI18" s="55">
        <v>0</v>
      </c>
      <c r="AJ18" s="55" t="s">
        <v>89</v>
      </c>
      <c r="AK18" s="55">
        <v>0</v>
      </c>
      <c r="AL18" s="55">
        <v>0</v>
      </c>
      <c r="AM18" s="55" t="s">
        <v>89</v>
      </c>
      <c r="AN18" s="55">
        <v>0</v>
      </c>
      <c r="AO18" s="55"/>
      <c r="AP18" s="55">
        <v>0.4</v>
      </c>
      <c r="AQ18" s="55" t="s">
        <v>89</v>
      </c>
      <c r="AR18" s="55">
        <v>1.26491106406735</v>
      </c>
      <c r="AS18" s="55">
        <v>0</v>
      </c>
      <c r="AT18" s="55" t="s">
        <v>89</v>
      </c>
      <c r="AU18" s="55">
        <v>0</v>
      </c>
      <c r="AV18" s="55">
        <v>0</v>
      </c>
      <c r="AW18" s="55" t="s">
        <v>89</v>
      </c>
      <c r="AX18" s="55">
        <v>0</v>
      </c>
    </row>
    <row r="19" spans="3:50" s="54" customFormat="1" ht="10.5">
      <c r="C19" s="54" t="s">
        <v>24</v>
      </c>
      <c r="F19" s="55">
        <v>72.4444444444444</v>
      </c>
      <c r="G19" s="55" t="s">
        <v>89</v>
      </c>
      <c r="H19" s="55">
        <v>23.4046529087226</v>
      </c>
      <c r="I19" s="55">
        <v>74.4666666666667</v>
      </c>
      <c r="J19" s="55" t="s">
        <v>89</v>
      </c>
      <c r="K19" s="55">
        <v>26.1941310220439</v>
      </c>
      <c r="L19" s="55">
        <v>69.4444444444444</v>
      </c>
      <c r="M19" s="55" t="s">
        <v>89</v>
      </c>
      <c r="N19" s="55">
        <v>20.7973021754692</v>
      </c>
      <c r="O19" s="55">
        <v>79.5666666666667</v>
      </c>
      <c r="P19" s="55" t="s">
        <v>89</v>
      </c>
      <c r="Q19" s="55">
        <v>17.8168459610561</v>
      </c>
      <c r="S19" s="55">
        <v>66.2222222222222</v>
      </c>
      <c r="T19" s="55" t="s">
        <v>89</v>
      </c>
      <c r="U19" s="55">
        <v>29.6933400688512</v>
      </c>
      <c r="V19" s="55">
        <v>67.4555555555556</v>
      </c>
      <c r="W19" s="55" t="s">
        <v>89</v>
      </c>
      <c r="X19" s="55">
        <v>36.6076191219503</v>
      </c>
      <c r="Y19" s="55">
        <v>73</v>
      </c>
      <c r="Z19" s="55" t="s">
        <v>89</v>
      </c>
      <c r="AA19" s="55">
        <v>34.7526977370103</v>
      </c>
      <c r="AB19" s="55">
        <v>72.8888888888889</v>
      </c>
      <c r="AC19" s="55" t="s">
        <v>89</v>
      </c>
      <c r="AD19" s="55">
        <v>32.7087314200828</v>
      </c>
      <c r="AF19" s="55">
        <v>23</v>
      </c>
      <c r="AG19" s="55" t="s">
        <v>89</v>
      </c>
      <c r="AH19" s="55">
        <v>20.6182227922562</v>
      </c>
      <c r="AI19" s="55">
        <v>26.93</v>
      </c>
      <c r="AJ19" s="55" t="s">
        <v>89</v>
      </c>
      <c r="AK19" s="55">
        <v>22.5733397322299</v>
      </c>
      <c r="AL19" s="55">
        <v>32.6</v>
      </c>
      <c r="AM19" s="55" t="s">
        <v>89</v>
      </c>
      <c r="AN19" s="55">
        <v>22.9</v>
      </c>
      <c r="AO19" s="55"/>
      <c r="AP19" s="55">
        <v>30.35</v>
      </c>
      <c r="AQ19" s="55" t="s">
        <v>89</v>
      </c>
      <c r="AR19" s="55">
        <v>17.8264005215735</v>
      </c>
      <c r="AS19" s="55">
        <v>27.45</v>
      </c>
      <c r="AT19" s="55" t="s">
        <v>89</v>
      </c>
      <c r="AU19" s="55">
        <v>15.7636184509353</v>
      </c>
      <c r="AV19" s="55">
        <v>34.11</v>
      </c>
      <c r="AW19" s="55" t="s">
        <v>89</v>
      </c>
      <c r="AX19" s="55">
        <v>16.3</v>
      </c>
    </row>
    <row r="20" spans="3:50" s="54" customFormat="1" ht="10.5">
      <c r="C20" s="54" t="s">
        <v>79</v>
      </c>
      <c r="F20" s="55">
        <v>50.2222222222222</v>
      </c>
      <c r="G20" s="55" t="s">
        <v>89</v>
      </c>
      <c r="H20" s="55">
        <v>22.1064344579682</v>
      </c>
      <c r="I20" s="55">
        <v>57.7777777777778</v>
      </c>
      <c r="J20" s="55" t="s">
        <v>89</v>
      </c>
      <c r="K20" s="55">
        <v>24.4426767037582</v>
      </c>
      <c r="L20" s="55">
        <v>57.5555555555556</v>
      </c>
      <c r="M20" s="55" t="s">
        <v>89</v>
      </c>
      <c r="N20" s="55">
        <v>19.378539103291</v>
      </c>
      <c r="O20" s="55">
        <v>61.1111111111111</v>
      </c>
      <c r="P20" s="55" t="s">
        <v>89</v>
      </c>
      <c r="Q20" s="55">
        <v>17.0985704405693</v>
      </c>
      <c r="S20" s="55">
        <v>37.8888888888889</v>
      </c>
      <c r="T20" s="55" t="s">
        <v>89</v>
      </c>
      <c r="U20" s="55">
        <v>24.5022674687693</v>
      </c>
      <c r="V20" s="55">
        <v>50</v>
      </c>
      <c r="W20" s="55" t="s">
        <v>89</v>
      </c>
      <c r="X20" s="55">
        <v>35.979160635012</v>
      </c>
      <c r="Y20" s="55">
        <v>52.7777777777778</v>
      </c>
      <c r="Z20" s="55" t="s">
        <v>89</v>
      </c>
      <c r="AA20" s="55">
        <v>37.758369197364</v>
      </c>
      <c r="AB20" s="55">
        <v>53</v>
      </c>
      <c r="AC20" s="55" t="s">
        <v>89</v>
      </c>
      <c r="AD20" s="55">
        <v>36.293938887919</v>
      </c>
      <c r="AF20" s="55">
        <v>14.2</v>
      </c>
      <c r="AG20" s="55" t="s">
        <v>89</v>
      </c>
      <c r="AH20" s="55">
        <v>21.8774363722586</v>
      </c>
      <c r="AI20" s="55">
        <v>15.31</v>
      </c>
      <c r="AJ20" s="55" t="s">
        <v>89</v>
      </c>
      <c r="AK20" s="55">
        <v>22.8644532456436</v>
      </c>
      <c r="AL20" s="55">
        <v>16.9</v>
      </c>
      <c r="AM20" s="55" t="s">
        <v>89</v>
      </c>
      <c r="AN20" s="55">
        <v>25.3089795219887</v>
      </c>
      <c r="AO20" s="55"/>
      <c r="AP20" s="55">
        <v>17.6</v>
      </c>
      <c r="AQ20" s="55" t="s">
        <v>89</v>
      </c>
      <c r="AR20" s="55">
        <v>20.0011110802486</v>
      </c>
      <c r="AS20" s="55">
        <v>15.4</v>
      </c>
      <c r="AT20" s="55" t="s">
        <v>89</v>
      </c>
      <c r="AU20" s="55">
        <v>15.2111070529984</v>
      </c>
      <c r="AV20" s="55">
        <v>18.7</v>
      </c>
      <c r="AW20" s="55" t="s">
        <v>89</v>
      </c>
      <c r="AX20" s="55">
        <v>16.5062277809182</v>
      </c>
    </row>
    <row r="21" spans="3:50" s="54" customFormat="1" ht="10.5">
      <c r="C21" s="54" t="s">
        <v>80</v>
      </c>
      <c r="F21" s="55">
        <v>8.77777777777778</v>
      </c>
      <c r="G21" s="55" t="s">
        <v>89</v>
      </c>
      <c r="H21" s="55">
        <v>9.83333333333333</v>
      </c>
      <c r="I21" s="55">
        <v>6.66666666666667</v>
      </c>
      <c r="J21" s="55" t="s">
        <v>89</v>
      </c>
      <c r="K21" s="55">
        <v>8.42614977317636</v>
      </c>
      <c r="L21" s="55">
        <v>3.11111111111111</v>
      </c>
      <c r="M21" s="55" t="s">
        <v>89</v>
      </c>
      <c r="N21" s="55">
        <v>3.55121262544375</v>
      </c>
      <c r="O21" s="55">
        <v>7.55555555555556</v>
      </c>
      <c r="P21" s="55" t="s">
        <v>89</v>
      </c>
      <c r="Q21" s="55">
        <v>9</v>
      </c>
      <c r="S21" s="55">
        <v>20.6666666666667</v>
      </c>
      <c r="T21" s="55" t="s">
        <v>89</v>
      </c>
      <c r="U21" s="55">
        <v>18.5539753152795</v>
      </c>
      <c r="V21" s="55">
        <v>10.8888888888889</v>
      </c>
      <c r="W21" s="55" t="s">
        <v>89</v>
      </c>
      <c r="X21" s="55">
        <v>7.14920352984241</v>
      </c>
      <c r="Y21" s="55">
        <v>11.2222222222222</v>
      </c>
      <c r="Z21" s="55" t="s">
        <v>89</v>
      </c>
      <c r="AA21" s="55">
        <v>13.9532951106341</v>
      </c>
      <c r="AB21" s="55">
        <v>10.7777777777778</v>
      </c>
      <c r="AC21" s="55" t="s">
        <v>89</v>
      </c>
      <c r="AD21" s="55">
        <v>14.2</v>
      </c>
      <c r="AF21" s="55">
        <v>0.8</v>
      </c>
      <c r="AG21" s="55" t="s">
        <v>89</v>
      </c>
      <c r="AH21" s="55">
        <v>1.22927259430572</v>
      </c>
      <c r="AI21" s="55">
        <v>1.12</v>
      </c>
      <c r="AJ21" s="55" t="s">
        <v>89</v>
      </c>
      <c r="AK21" s="55">
        <v>1.58029533104839</v>
      </c>
      <c r="AL21" s="55">
        <v>1.1</v>
      </c>
      <c r="AM21" s="55" t="s">
        <v>89</v>
      </c>
      <c r="AN21" s="55">
        <v>2.13177026070926</v>
      </c>
      <c r="AO21" s="55"/>
      <c r="AP21" s="55">
        <v>0.75</v>
      </c>
      <c r="AQ21" s="55" t="s">
        <v>89</v>
      </c>
      <c r="AR21" s="55">
        <v>1.03413947049924</v>
      </c>
      <c r="AS21" s="55">
        <v>0.34</v>
      </c>
      <c r="AT21" s="55" t="s">
        <v>89</v>
      </c>
      <c r="AU21" s="55">
        <v>0.656928881657334</v>
      </c>
      <c r="AV21" s="55">
        <v>1.51</v>
      </c>
      <c r="AW21" s="55" t="s">
        <v>89</v>
      </c>
      <c r="AX21" s="55">
        <v>1.57088085692922</v>
      </c>
    </row>
    <row r="22" spans="3:50" s="54" customFormat="1" ht="10.5">
      <c r="C22" s="54" t="s">
        <v>81</v>
      </c>
      <c r="F22" s="55">
        <v>5.77777777777778</v>
      </c>
      <c r="G22" s="55" t="s">
        <v>89</v>
      </c>
      <c r="H22" s="55">
        <v>11.388346870571</v>
      </c>
      <c r="I22" s="55">
        <v>6.01111111111111</v>
      </c>
      <c r="J22" s="55" t="s">
        <v>89</v>
      </c>
      <c r="K22" s="55">
        <v>11.0612436511954</v>
      </c>
      <c r="L22" s="55">
        <v>7</v>
      </c>
      <c r="M22" s="55" t="s">
        <v>89</v>
      </c>
      <c r="N22" s="55">
        <v>8.74642784226795</v>
      </c>
      <c r="O22" s="55">
        <v>8.77777777777778</v>
      </c>
      <c r="P22" s="55" t="s">
        <v>89</v>
      </c>
      <c r="Q22" s="55">
        <v>9.2</v>
      </c>
      <c r="S22" s="55">
        <v>7.66666666666667</v>
      </c>
      <c r="T22" s="55" t="s">
        <v>89</v>
      </c>
      <c r="U22" s="55">
        <v>11.1242977306435</v>
      </c>
      <c r="V22" s="55">
        <v>6.55555555555556</v>
      </c>
      <c r="W22" s="55" t="s">
        <v>89</v>
      </c>
      <c r="X22" s="55">
        <v>5.47976074092453</v>
      </c>
      <c r="Y22" s="55">
        <v>7.88888888888889</v>
      </c>
      <c r="Z22" s="55" t="s">
        <v>89</v>
      </c>
      <c r="AA22" s="55">
        <v>7.44050476184991</v>
      </c>
      <c r="AB22" s="55">
        <v>8.66666666666667</v>
      </c>
      <c r="AC22" s="55" t="s">
        <v>89</v>
      </c>
      <c r="AD22" s="55">
        <v>8.30662386291807</v>
      </c>
      <c r="AF22" s="55">
        <v>8</v>
      </c>
      <c r="AG22" s="55" t="s">
        <v>89</v>
      </c>
      <c r="AH22" s="55">
        <v>4.54606056566195</v>
      </c>
      <c r="AI22" s="55">
        <v>10.5</v>
      </c>
      <c r="AJ22" s="55" t="s">
        <v>89</v>
      </c>
      <c r="AK22" s="55">
        <v>5.81664278887172</v>
      </c>
      <c r="AL22" s="55">
        <v>14.6</v>
      </c>
      <c r="AM22" s="55" t="s">
        <v>89</v>
      </c>
      <c r="AN22" s="55">
        <v>7.6</v>
      </c>
      <c r="AO22" s="55"/>
      <c r="AP22" s="55">
        <v>11.2</v>
      </c>
      <c r="AQ22" s="55" t="s">
        <v>89</v>
      </c>
      <c r="AR22" s="55">
        <v>5.90291829898097</v>
      </c>
      <c r="AS22" s="55">
        <v>10.9</v>
      </c>
      <c r="AT22" s="55" t="s">
        <v>89</v>
      </c>
      <c r="AU22" s="55">
        <v>5.74359546703012</v>
      </c>
      <c r="AV22" s="55">
        <v>13.9</v>
      </c>
      <c r="AW22" s="55" t="s">
        <v>89</v>
      </c>
      <c r="AX22" s="55">
        <v>6.40225654663173</v>
      </c>
    </row>
    <row r="23" spans="3:50" s="54" customFormat="1" ht="10.5">
      <c r="C23" s="55" t="s">
        <v>31</v>
      </c>
      <c r="F23" s="55">
        <v>7.22222222222222</v>
      </c>
      <c r="G23" s="55" t="s">
        <v>89</v>
      </c>
      <c r="H23" s="55">
        <v>11.7556133163882</v>
      </c>
      <c r="I23" s="55">
        <v>3.56666666666667</v>
      </c>
      <c r="J23" s="55" t="s">
        <v>89</v>
      </c>
      <c r="K23" s="55">
        <v>7.75822144566653</v>
      </c>
      <c r="L23" s="55">
        <v>1.44444444444444</v>
      </c>
      <c r="M23" s="55" t="s">
        <v>89</v>
      </c>
      <c r="N23" s="55">
        <v>1.74005108481843</v>
      </c>
      <c r="O23" s="55">
        <v>2.11111111111111</v>
      </c>
      <c r="P23" s="55" t="s">
        <v>89</v>
      </c>
      <c r="Q23" s="55">
        <v>3.17979733805649</v>
      </c>
      <c r="S23" s="55">
        <v>0</v>
      </c>
      <c r="T23" s="55" t="s">
        <v>89</v>
      </c>
      <c r="U23" s="55">
        <v>0</v>
      </c>
      <c r="V23" s="55">
        <v>0.0111111111111111</v>
      </c>
      <c r="W23" s="55" t="s">
        <v>89</v>
      </c>
      <c r="X23" s="55">
        <v>0.0333333333333333</v>
      </c>
      <c r="Y23" s="55">
        <v>0.333333333333333</v>
      </c>
      <c r="Z23" s="55" t="s">
        <v>89</v>
      </c>
      <c r="AA23" s="55">
        <v>1</v>
      </c>
      <c r="AB23" s="55">
        <v>0.333333333333333</v>
      </c>
      <c r="AC23" s="55" t="s">
        <v>89</v>
      </c>
      <c r="AD23" s="55">
        <v>1</v>
      </c>
      <c r="AF23" s="55">
        <v>0</v>
      </c>
      <c r="AG23" s="55" t="s">
        <v>89</v>
      </c>
      <c r="AH23" s="55">
        <v>0</v>
      </c>
      <c r="AI23" s="55">
        <v>0</v>
      </c>
      <c r="AJ23" s="55" t="s">
        <v>89</v>
      </c>
      <c r="AK23" s="55">
        <v>0</v>
      </c>
      <c r="AL23" s="55">
        <v>0</v>
      </c>
      <c r="AM23" s="55" t="s">
        <v>89</v>
      </c>
      <c r="AN23" s="55">
        <v>0</v>
      </c>
      <c r="AO23" s="55"/>
      <c r="AP23" s="55">
        <v>0</v>
      </c>
      <c r="AQ23" s="55" t="s">
        <v>89</v>
      </c>
      <c r="AR23" s="55">
        <v>0</v>
      </c>
      <c r="AS23" s="55">
        <v>0</v>
      </c>
      <c r="AT23" s="55" t="s">
        <v>89</v>
      </c>
      <c r="AU23" s="55">
        <v>0</v>
      </c>
      <c r="AV23" s="55">
        <v>0</v>
      </c>
      <c r="AW23" s="55" t="s">
        <v>89</v>
      </c>
      <c r="AX23" s="55">
        <v>0</v>
      </c>
    </row>
    <row r="24" spans="3:50" s="54" customFormat="1" ht="10.5">
      <c r="C24" s="54" t="s">
        <v>97</v>
      </c>
      <c r="F24" s="55">
        <v>0.444444444444444</v>
      </c>
      <c r="G24" s="55" t="s">
        <v>89</v>
      </c>
      <c r="H24" s="55">
        <v>0.726483157256779</v>
      </c>
      <c r="I24" s="55">
        <v>0.444444444444444</v>
      </c>
      <c r="J24" s="55" t="s">
        <v>89</v>
      </c>
      <c r="K24" s="55">
        <v>0.881917103688197</v>
      </c>
      <c r="L24" s="55">
        <v>0.333333333333333</v>
      </c>
      <c r="M24" s="55" t="s">
        <v>89</v>
      </c>
      <c r="N24" s="55">
        <v>1</v>
      </c>
      <c r="O24" s="55">
        <v>0.0111111111111111</v>
      </c>
      <c r="P24" s="55" t="s">
        <v>89</v>
      </c>
      <c r="Q24" s="55">
        <v>0.0333333333333333</v>
      </c>
      <c r="S24" s="55">
        <v>0</v>
      </c>
      <c r="T24" s="55" t="s">
        <v>89</v>
      </c>
      <c r="U24" s="55">
        <v>0</v>
      </c>
      <c r="V24" s="55">
        <v>0</v>
      </c>
      <c r="W24" s="55" t="s">
        <v>89</v>
      </c>
      <c r="X24" s="55">
        <v>0</v>
      </c>
      <c r="Y24" s="55">
        <v>0.777777777777778</v>
      </c>
      <c r="Z24" s="55" t="s">
        <v>89</v>
      </c>
      <c r="AA24" s="55">
        <v>1.39443337755679</v>
      </c>
      <c r="AB24" s="55">
        <v>0.111111111111111</v>
      </c>
      <c r="AC24" s="55" t="s">
        <v>89</v>
      </c>
      <c r="AD24" s="55">
        <v>0.333333333333333</v>
      </c>
      <c r="AF24" s="55">
        <v>0</v>
      </c>
      <c r="AG24" s="55" t="s">
        <v>89</v>
      </c>
      <c r="AH24" s="55">
        <v>0</v>
      </c>
      <c r="AI24" s="55">
        <v>0</v>
      </c>
      <c r="AJ24" s="55" t="s">
        <v>89</v>
      </c>
      <c r="AK24" s="55">
        <v>0</v>
      </c>
      <c r="AL24" s="55">
        <v>0</v>
      </c>
      <c r="AM24" s="55" t="s">
        <v>89</v>
      </c>
      <c r="AN24" s="55">
        <v>0</v>
      </c>
      <c r="AO24" s="55"/>
      <c r="AP24" s="55">
        <v>0.8</v>
      </c>
      <c r="AQ24" s="55" t="s">
        <v>89</v>
      </c>
      <c r="AR24" s="55">
        <v>2.5298221281347</v>
      </c>
      <c r="AS24" s="55">
        <v>0.81</v>
      </c>
      <c r="AT24" s="55" t="s">
        <v>89</v>
      </c>
      <c r="AU24" s="55">
        <v>2.52650395254435</v>
      </c>
      <c r="AV24" s="55">
        <v>0</v>
      </c>
      <c r="AW24" s="55" t="s">
        <v>89</v>
      </c>
      <c r="AX24" s="55">
        <v>0</v>
      </c>
    </row>
    <row r="25" spans="3:50" s="54" customFormat="1" ht="10.5">
      <c r="C25" s="54" t="s">
        <v>34</v>
      </c>
      <c r="F25" s="55">
        <v>0.677777777777778</v>
      </c>
      <c r="G25" s="55" t="s">
        <v>89</v>
      </c>
      <c r="H25" s="55">
        <v>1.42633952635564</v>
      </c>
      <c r="I25" s="55">
        <v>0.555555555555556</v>
      </c>
      <c r="J25" s="55" t="s">
        <v>89</v>
      </c>
      <c r="K25" s="55">
        <v>1.13038833052088</v>
      </c>
      <c r="L25" s="55">
        <v>0.666666666666667</v>
      </c>
      <c r="M25" s="55" t="s">
        <v>89</v>
      </c>
      <c r="N25" s="55">
        <v>1.6583123951777</v>
      </c>
      <c r="O25" s="55">
        <v>1.55555555555556</v>
      </c>
      <c r="P25" s="55" t="s">
        <v>89</v>
      </c>
      <c r="Q25" s="55">
        <v>3.08670986290869</v>
      </c>
      <c r="S25" s="55">
        <v>0.177777777777778</v>
      </c>
      <c r="T25" s="55" t="s">
        <v>89</v>
      </c>
      <c r="U25" s="55">
        <v>0.31135902820449</v>
      </c>
      <c r="V25" s="55">
        <v>0.0111111111111111</v>
      </c>
      <c r="W25" s="55" t="s">
        <v>89</v>
      </c>
      <c r="X25" s="55">
        <v>0.0333333333333333</v>
      </c>
      <c r="Y25" s="55">
        <v>0.0222222222222222</v>
      </c>
      <c r="Z25" s="55" t="s">
        <v>89</v>
      </c>
      <c r="AA25" s="55">
        <v>0.0440958551844098</v>
      </c>
      <c r="AB25" s="55">
        <v>0.0222222222222222</v>
      </c>
      <c r="AC25" s="55" t="s">
        <v>89</v>
      </c>
      <c r="AD25" s="55">
        <v>0.0440958551844098</v>
      </c>
      <c r="AF25" s="55">
        <v>0.3</v>
      </c>
      <c r="AG25" s="55" t="s">
        <v>89</v>
      </c>
      <c r="AH25" s="55">
        <v>0.674948557710553</v>
      </c>
      <c r="AI25" s="55">
        <v>0.02</v>
      </c>
      <c r="AJ25" s="55" t="s">
        <v>89</v>
      </c>
      <c r="AK25" s="55">
        <v>0.0421637021355784</v>
      </c>
      <c r="AL25" s="55">
        <v>0.1</v>
      </c>
      <c r="AM25" s="55" t="s">
        <v>89</v>
      </c>
      <c r="AN25" s="55">
        <v>0.316227766016838</v>
      </c>
      <c r="AO25" s="55"/>
      <c r="AP25" s="55">
        <v>0.3</v>
      </c>
      <c r="AQ25" s="55" t="s">
        <v>89</v>
      </c>
      <c r="AR25" s="55">
        <v>0.674948557710553</v>
      </c>
      <c r="AS25" s="55">
        <v>0.11</v>
      </c>
      <c r="AT25" s="55" t="s">
        <v>89</v>
      </c>
      <c r="AU25" s="55">
        <v>0.314289321768618</v>
      </c>
      <c r="AV25" s="55">
        <v>0.1</v>
      </c>
      <c r="AW25" s="55" t="s">
        <v>89</v>
      </c>
      <c r="AX25" s="55">
        <v>0.316227766016838</v>
      </c>
    </row>
    <row r="26" spans="3:50" s="54" customFormat="1" ht="10.5">
      <c r="C26" s="54" t="s">
        <v>82</v>
      </c>
      <c r="F26" s="55">
        <v>0.0111111111111111</v>
      </c>
      <c r="G26" s="55" t="s">
        <v>89</v>
      </c>
      <c r="H26" s="55">
        <v>0.0333333333333333</v>
      </c>
      <c r="I26" s="55">
        <v>0</v>
      </c>
      <c r="J26" s="55" t="s">
        <v>89</v>
      </c>
      <c r="K26" s="55">
        <v>0</v>
      </c>
      <c r="L26" s="55">
        <v>0</v>
      </c>
      <c r="M26" s="55" t="s">
        <v>89</v>
      </c>
      <c r="N26" s="55">
        <v>0</v>
      </c>
      <c r="O26" s="55">
        <v>0</v>
      </c>
      <c r="P26" s="55" t="s">
        <v>89</v>
      </c>
      <c r="Q26" s="55">
        <v>0</v>
      </c>
      <c r="S26" s="55">
        <v>0.177777777777778</v>
      </c>
      <c r="T26" s="55" t="s">
        <v>89</v>
      </c>
      <c r="U26" s="55">
        <v>0.31135902820449</v>
      </c>
      <c r="V26" s="55">
        <v>0.0111111111111111</v>
      </c>
      <c r="W26" s="55" t="s">
        <v>89</v>
      </c>
      <c r="X26" s="55">
        <v>0.0333333333333333</v>
      </c>
      <c r="Y26" s="55">
        <v>0.0222222222222222</v>
      </c>
      <c r="Z26" s="55" t="s">
        <v>89</v>
      </c>
      <c r="AA26" s="55">
        <v>0.0440958551844098</v>
      </c>
      <c r="AB26" s="55">
        <v>0.0222222222222222</v>
      </c>
      <c r="AC26" s="55" t="s">
        <v>89</v>
      </c>
      <c r="AD26" s="55">
        <v>0.0440958551844098</v>
      </c>
      <c r="AF26" s="55">
        <v>0</v>
      </c>
      <c r="AG26" s="55" t="s">
        <v>89</v>
      </c>
      <c r="AH26" s="55">
        <v>0</v>
      </c>
      <c r="AI26" s="55">
        <v>0</v>
      </c>
      <c r="AJ26" s="55" t="s">
        <v>89</v>
      </c>
      <c r="AK26" s="55">
        <v>0</v>
      </c>
      <c r="AL26" s="55">
        <v>0</v>
      </c>
      <c r="AM26" s="55" t="s">
        <v>89</v>
      </c>
      <c r="AN26" s="55">
        <v>0</v>
      </c>
      <c r="AO26" s="55"/>
      <c r="AP26" s="55">
        <v>0</v>
      </c>
      <c r="AQ26" s="55" t="s">
        <v>89</v>
      </c>
      <c r="AR26" s="55">
        <v>0</v>
      </c>
      <c r="AS26" s="55">
        <v>0</v>
      </c>
      <c r="AT26" s="55" t="s">
        <v>89</v>
      </c>
      <c r="AU26" s="55">
        <v>0</v>
      </c>
      <c r="AV26" s="55">
        <v>0</v>
      </c>
      <c r="AW26" s="55" t="s">
        <v>89</v>
      </c>
      <c r="AX26" s="55">
        <v>0</v>
      </c>
    </row>
    <row r="27" spans="3:50" s="54" customFormat="1" ht="10.5">
      <c r="C27" s="54" t="s">
        <v>83</v>
      </c>
      <c r="F27" s="55">
        <v>0.666666666666667</v>
      </c>
      <c r="G27" s="55" t="s">
        <v>89</v>
      </c>
      <c r="H27" s="55">
        <v>1.4142135623731</v>
      </c>
      <c r="I27" s="55">
        <v>0.555555555555556</v>
      </c>
      <c r="J27" s="55" t="s">
        <v>89</v>
      </c>
      <c r="K27" s="55">
        <v>1.13038833052088</v>
      </c>
      <c r="L27" s="55">
        <v>0.666666666666667</v>
      </c>
      <c r="M27" s="55" t="s">
        <v>89</v>
      </c>
      <c r="N27" s="55">
        <v>1.6583123951777</v>
      </c>
      <c r="O27" s="55">
        <v>1.55555555555556</v>
      </c>
      <c r="P27" s="55" t="s">
        <v>89</v>
      </c>
      <c r="Q27" s="55">
        <v>3.08670986290869</v>
      </c>
      <c r="S27" s="55">
        <v>0</v>
      </c>
      <c r="T27" s="55" t="s">
        <v>89</v>
      </c>
      <c r="U27" s="55">
        <v>0</v>
      </c>
      <c r="V27" s="55">
        <v>0</v>
      </c>
      <c r="W27" s="55" t="s">
        <v>89</v>
      </c>
      <c r="X27" s="55">
        <v>0</v>
      </c>
      <c r="Y27" s="55">
        <v>0</v>
      </c>
      <c r="Z27" s="55" t="s">
        <v>89</v>
      </c>
      <c r="AA27" s="55">
        <v>0</v>
      </c>
      <c r="AB27" s="55">
        <v>0</v>
      </c>
      <c r="AC27" s="55" t="s">
        <v>89</v>
      </c>
      <c r="AD27" s="55">
        <v>0</v>
      </c>
      <c r="AF27" s="55">
        <v>0.3</v>
      </c>
      <c r="AG27" s="55" t="s">
        <v>89</v>
      </c>
      <c r="AH27" s="55">
        <v>0.674948557710553</v>
      </c>
      <c r="AI27" s="55">
        <v>0.02</v>
      </c>
      <c r="AJ27" s="55" t="s">
        <v>89</v>
      </c>
      <c r="AK27" s="55">
        <v>0.0421637021355784</v>
      </c>
      <c r="AL27" s="55">
        <v>0.1</v>
      </c>
      <c r="AM27" s="55" t="s">
        <v>89</v>
      </c>
      <c r="AN27" s="55">
        <v>0.316227766016838</v>
      </c>
      <c r="AO27" s="55"/>
      <c r="AP27" s="55">
        <v>0.3</v>
      </c>
      <c r="AQ27" s="55" t="s">
        <v>89</v>
      </c>
      <c r="AR27" s="55">
        <v>0.674948557710553</v>
      </c>
      <c r="AS27" s="55">
        <v>0.11</v>
      </c>
      <c r="AT27" s="55" t="s">
        <v>89</v>
      </c>
      <c r="AU27" s="55">
        <v>0.314289321768618</v>
      </c>
      <c r="AV27" s="55">
        <v>0.1</v>
      </c>
      <c r="AW27" s="55" t="s">
        <v>89</v>
      </c>
      <c r="AX27" s="55">
        <v>0.316227766016838</v>
      </c>
    </row>
    <row r="28" spans="3:50" s="54" customFormat="1" ht="10.5">
      <c r="C28" s="54" t="s">
        <v>40</v>
      </c>
      <c r="F28" s="55">
        <v>36.2555555555556</v>
      </c>
      <c r="G28" s="55" t="s">
        <v>89</v>
      </c>
      <c r="H28" s="55">
        <v>28.197167903493</v>
      </c>
      <c r="I28" s="55">
        <v>14.1333333333333</v>
      </c>
      <c r="J28" s="55" t="s">
        <v>89</v>
      </c>
      <c r="K28" s="55">
        <v>12.4826880118026</v>
      </c>
      <c r="L28" s="55">
        <v>7.83333333333333</v>
      </c>
      <c r="M28" s="55" t="s">
        <v>89</v>
      </c>
      <c r="N28" s="55">
        <v>9.38722536216107</v>
      </c>
      <c r="O28" s="55">
        <v>3.7</v>
      </c>
      <c r="P28" s="55" t="s">
        <v>89</v>
      </c>
      <c r="Q28" s="55">
        <v>2.6</v>
      </c>
      <c r="S28" s="55">
        <v>40.6777777777778</v>
      </c>
      <c r="T28" s="55" t="s">
        <v>89</v>
      </c>
      <c r="U28" s="55">
        <v>21.84512404278</v>
      </c>
      <c r="V28" s="55">
        <v>29.0666666666667</v>
      </c>
      <c r="W28" s="55" t="s">
        <v>89</v>
      </c>
      <c r="X28" s="55">
        <v>15.5484725937952</v>
      </c>
      <c r="Y28" s="55">
        <v>20.8777777777778</v>
      </c>
      <c r="Z28" s="55" t="s">
        <v>89</v>
      </c>
      <c r="AA28" s="55">
        <v>23.6469225152967</v>
      </c>
      <c r="AB28" s="55">
        <v>18.5888888888889</v>
      </c>
      <c r="AC28" s="55" t="s">
        <v>89</v>
      </c>
      <c r="AD28" s="55">
        <v>21.9</v>
      </c>
      <c r="AF28" s="55">
        <v>14.51</v>
      </c>
      <c r="AG28" s="55" t="s">
        <v>89</v>
      </c>
      <c r="AH28" s="55">
        <v>19.8460995328217</v>
      </c>
      <c r="AI28" s="55">
        <v>9.11</v>
      </c>
      <c r="AJ28" s="55" t="s">
        <v>89</v>
      </c>
      <c r="AK28" s="55">
        <v>14.1958875109034</v>
      </c>
      <c r="AL28" s="55">
        <v>10.19</v>
      </c>
      <c r="AM28" s="55" t="s">
        <v>89</v>
      </c>
      <c r="AN28" s="55">
        <v>14.3819678764764</v>
      </c>
      <c r="AO28" s="55"/>
      <c r="AP28" s="55">
        <v>16.65</v>
      </c>
      <c r="AQ28" s="55" t="s">
        <v>89</v>
      </c>
      <c r="AR28" s="55">
        <v>18.4391642375076</v>
      </c>
      <c r="AS28" s="55">
        <v>17.08</v>
      </c>
      <c r="AT28" s="55" t="s">
        <v>89</v>
      </c>
      <c r="AU28" s="55">
        <v>20.5066818378791</v>
      </c>
      <c r="AV28" s="55">
        <v>17.11</v>
      </c>
      <c r="AW28" s="55" t="s">
        <v>89</v>
      </c>
      <c r="AX28" s="55">
        <v>20.9857861949993</v>
      </c>
    </row>
    <row r="29" spans="3:50" s="54" customFormat="1" ht="10.5">
      <c r="C29" s="54" t="s">
        <v>98</v>
      </c>
      <c r="F29" s="55">
        <v>7.33333333333333</v>
      </c>
      <c r="G29" s="55" t="s">
        <v>89</v>
      </c>
      <c r="H29" s="55">
        <v>9.73396116696589</v>
      </c>
      <c r="I29" s="55">
        <v>4.92222222222222</v>
      </c>
      <c r="J29" s="55" t="s">
        <v>89</v>
      </c>
      <c r="K29" s="55">
        <v>7.10084110823812</v>
      </c>
      <c r="L29" s="55">
        <v>1.61111111111111</v>
      </c>
      <c r="M29" s="55" t="s">
        <v>89</v>
      </c>
      <c r="N29" s="55">
        <v>1.08908728351364</v>
      </c>
      <c r="O29" s="55">
        <v>2.44444444444444</v>
      </c>
      <c r="P29" s="55" t="s">
        <v>89</v>
      </c>
      <c r="Q29" s="55">
        <v>2.3</v>
      </c>
      <c r="S29" s="55">
        <v>21.6777777777778</v>
      </c>
      <c r="T29" s="55" t="s">
        <v>89</v>
      </c>
      <c r="U29" s="55">
        <v>23.5729600272101</v>
      </c>
      <c r="V29" s="55">
        <v>19.5555555555556</v>
      </c>
      <c r="W29" s="55" t="s">
        <v>89</v>
      </c>
      <c r="X29" s="55">
        <v>15.2979664589048</v>
      </c>
      <c r="Y29" s="55">
        <v>19.1333333333333</v>
      </c>
      <c r="Z29" s="55" t="s">
        <v>89</v>
      </c>
      <c r="AA29" s="55">
        <v>24.1077269770503</v>
      </c>
      <c r="AB29" s="55">
        <v>17.7888888888889</v>
      </c>
      <c r="AC29" s="55" t="s">
        <v>89</v>
      </c>
      <c r="AD29" s="55">
        <v>21.8185955347981</v>
      </c>
      <c r="AF29" s="55">
        <v>0.1</v>
      </c>
      <c r="AG29" s="55" t="s">
        <v>89</v>
      </c>
      <c r="AH29" s="55">
        <v>0.316227766016838</v>
      </c>
      <c r="AI29" s="55">
        <v>0.01</v>
      </c>
      <c r="AJ29" s="55" t="s">
        <v>89</v>
      </c>
      <c r="AK29" s="55">
        <v>0.0316227766016838</v>
      </c>
      <c r="AL29" s="55">
        <v>0</v>
      </c>
      <c r="AM29" s="55" t="s">
        <v>89</v>
      </c>
      <c r="AN29" s="55">
        <v>0</v>
      </c>
      <c r="AO29" s="55"/>
      <c r="AP29" s="55">
        <v>0.4</v>
      </c>
      <c r="AQ29" s="55" t="s">
        <v>89</v>
      </c>
      <c r="AR29" s="55">
        <v>0.516397779494322</v>
      </c>
      <c r="AS29" s="55">
        <v>0.05</v>
      </c>
      <c r="AT29" s="55" t="s">
        <v>89</v>
      </c>
      <c r="AU29" s="55">
        <v>0.0849836585598798</v>
      </c>
      <c r="AV29" s="55">
        <v>0.17</v>
      </c>
      <c r="AW29" s="55" t="s">
        <v>89</v>
      </c>
      <c r="AX29" s="55">
        <v>0.333499958354154</v>
      </c>
    </row>
    <row r="30" spans="3:50" s="54" customFormat="1" ht="10.5">
      <c r="C30" s="55" t="s">
        <v>43</v>
      </c>
      <c r="F30" s="55">
        <v>27.6666666666667</v>
      </c>
      <c r="G30" s="55" t="s">
        <v>89</v>
      </c>
      <c r="H30" s="55">
        <v>25.2339057618911</v>
      </c>
      <c r="I30" s="55">
        <v>7.13333333333333</v>
      </c>
      <c r="J30" s="55" t="s">
        <v>89</v>
      </c>
      <c r="K30" s="55">
        <v>7.92196314053531</v>
      </c>
      <c r="L30" s="55">
        <v>4.92222222222222</v>
      </c>
      <c r="M30" s="55" t="s">
        <v>89</v>
      </c>
      <c r="N30" s="55">
        <v>7.27990002983863</v>
      </c>
      <c r="O30" s="55">
        <v>0.333333333333333</v>
      </c>
      <c r="P30" s="55" t="s">
        <v>89</v>
      </c>
      <c r="Q30" s="55">
        <v>0.7</v>
      </c>
      <c r="S30" s="55">
        <v>18.8888888888889</v>
      </c>
      <c r="T30" s="55" t="s">
        <v>89</v>
      </c>
      <c r="U30" s="55">
        <v>14.0396264591018</v>
      </c>
      <c r="V30" s="55">
        <v>9.13333333333333</v>
      </c>
      <c r="W30" s="55" t="s">
        <v>89</v>
      </c>
      <c r="X30" s="55">
        <v>8.76969212686512</v>
      </c>
      <c r="Y30" s="55">
        <v>1.7</v>
      </c>
      <c r="Z30" s="55" t="s">
        <v>89</v>
      </c>
      <c r="AA30" s="55">
        <v>2.37223523285529</v>
      </c>
      <c r="AB30" s="55">
        <v>0.788888888888889</v>
      </c>
      <c r="AC30" s="55" t="s">
        <v>89</v>
      </c>
      <c r="AD30" s="55">
        <v>1.7</v>
      </c>
      <c r="AF30" s="55">
        <v>0</v>
      </c>
      <c r="AG30" s="55" t="s">
        <v>89</v>
      </c>
      <c r="AH30" s="55">
        <v>0</v>
      </c>
      <c r="AI30" s="55">
        <v>0</v>
      </c>
      <c r="AJ30" s="55" t="s">
        <v>89</v>
      </c>
      <c r="AK30" s="55">
        <v>0</v>
      </c>
      <c r="AL30" s="55">
        <v>0.16</v>
      </c>
      <c r="AM30" s="55" t="s">
        <v>89</v>
      </c>
      <c r="AN30" s="55">
        <v>0.333999334663343</v>
      </c>
      <c r="AO30" s="55"/>
      <c r="AP30" s="55">
        <v>0</v>
      </c>
      <c r="AQ30" s="55" t="s">
        <v>89</v>
      </c>
      <c r="AR30" s="55">
        <v>0</v>
      </c>
      <c r="AS30" s="55">
        <v>0</v>
      </c>
      <c r="AT30" s="55" t="s">
        <v>89</v>
      </c>
      <c r="AU30" s="55">
        <v>0</v>
      </c>
      <c r="AV30" s="55">
        <v>0.1</v>
      </c>
      <c r="AW30" s="55" t="s">
        <v>89</v>
      </c>
      <c r="AX30" s="55">
        <v>0.316227766016838</v>
      </c>
    </row>
    <row r="31" spans="3:50" s="54" customFormat="1" ht="10.5">
      <c r="C31" s="54" t="s">
        <v>90</v>
      </c>
      <c r="F31" s="55">
        <v>0.577777777777778</v>
      </c>
      <c r="G31" s="55" t="s">
        <v>89</v>
      </c>
      <c r="H31" s="55">
        <v>0.867147302621904</v>
      </c>
      <c r="I31" s="55">
        <v>0.566666666666667</v>
      </c>
      <c r="J31" s="55" t="s">
        <v>89</v>
      </c>
      <c r="K31" s="55">
        <v>0.874642784226795</v>
      </c>
      <c r="L31" s="55">
        <v>0.455555555555555</v>
      </c>
      <c r="M31" s="55" t="s">
        <v>89</v>
      </c>
      <c r="N31" s="55">
        <v>1.32957804501194</v>
      </c>
      <c r="O31" s="55">
        <v>0.355555555555556</v>
      </c>
      <c r="P31" s="55" t="s">
        <v>89</v>
      </c>
      <c r="Q31" s="55">
        <v>0.696618818133546</v>
      </c>
      <c r="S31" s="55">
        <v>0</v>
      </c>
      <c r="T31" s="55" t="s">
        <v>89</v>
      </c>
      <c r="U31" s="55">
        <v>0</v>
      </c>
      <c r="V31" s="55">
        <v>0</v>
      </c>
      <c r="W31" s="55" t="s">
        <v>89</v>
      </c>
      <c r="X31" s="55">
        <v>0</v>
      </c>
      <c r="Y31" s="55">
        <v>0</v>
      </c>
      <c r="Z31" s="55" t="s">
        <v>89</v>
      </c>
      <c r="AA31" s="55">
        <v>0</v>
      </c>
      <c r="AB31" s="55">
        <v>0</v>
      </c>
      <c r="AC31" s="55" t="s">
        <v>89</v>
      </c>
      <c r="AD31" s="55">
        <v>0</v>
      </c>
      <c r="AF31" s="55">
        <v>11.61</v>
      </c>
      <c r="AG31" s="55" t="s">
        <v>89</v>
      </c>
      <c r="AH31" s="55">
        <v>18.8275477839138</v>
      </c>
      <c r="AI31" s="55">
        <v>6.65</v>
      </c>
      <c r="AJ31" s="55" t="s">
        <v>89</v>
      </c>
      <c r="AK31" s="55">
        <v>14.1501668619922</v>
      </c>
      <c r="AL31" s="55">
        <v>8.17</v>
      </c>
      <c r="AM31" s="55" t="s">
        <v>89</v>
      </c>
      <c r="AN31" s="55">
        <v>13.7</v>
      </c>
      <c r="AO31" s="55"/>
      <c r="AP31" s="55">
        <v>15.3</v>
      </c>
      <c r="AQ31" s="55" t="s">
        <v>89</v>
      </c>
      <c r="AR31" s="55">
        <v>18.8269900822079</v>
      </c>
      <c r="AS31" s="55">
        <v>13.83</v>
      </c>
      <c r="AT31" s="55" t="s">
        <v>89</v>
      </c>
      <c r="AU31" s="55">
        <v>19.4666124428469</v>
      </c>
      <c r="AV31" s="55">
        <v>15.02</v>
      </c>
      <c r="AW31" s="55" t="s">
        <v>89</v>
      </c>
      <c r="AX31" s="55">
        <v>19.0811599926909</v>
      </c>
    </row>
    <row r="32" spans="3:50" s="54" customFormat="1" ht="10.5">
      <c r="C32" s="55" t="s">
        <v>46</v>
      </c>
      <c r="F32" s="55">
        <v>0.677777777777778</v>
      </c>
      <c r="G32" s="55" t="s">
        <v>89</v>
      </c>
      <c r="H32" s="55">
        <v>1.1110555541666</v>
      </c>
      <c r="I32" s="55">
        <v>0.333333333333333</v>
      </c>
      <c r="J32" s="55" t="s">
        <v>89</v>
      </c>
      <c r="K32" s="55">
        <v>1</v>
      </c>
      <c r="L32" s="55">
        <v>0</v>
      </c>
      <c r="M32" s="55" t="s">
        <v>89</v>
      </c>
      <c r="N32" s="55">
        <v>0</v>
      </c>
      <c r="O32" s="55">
        <v>0</v>
      </c>
      <c r="P32" s="55" t="s">
        <v>89</v>
      </c>
      <c r="Q32" s="55">
        <v>0</v>
      </c>
      <c r="S32" s="55">
        <v>0.111111111111111</v>
      </c>
      <c r="T32" s="55" t="s">
        <v>89</v>
      </c>
      <c r="U32" s="55">
        <v>0.333333333333333</v>
      </c>
      <c r="V32" s="55">
        <v>0</v>
      </c>
      <c r="W32" s="55" t="s">
        <v>89</v>
      </c>
      <c r="X32" s="55">
        <v>0</v>
      </c>
      <c r="Y32" s="55">
        <v>0</v>
      </c>
      <c r="Z32" s="55" t="s">
        <v>89</v>
      </c>
      <c r="AA32" s="55">
        <v>0</v>
      </c>
      <c r="AB32" s="55">
        <v>0</v>
      </c>
      <c r="AC32" s="55" t="s">
        <v>89</v>
      </c>
      <c r="AD32" s="55">
        <v>0</v>
      </c>
      <c r="AF32" s="55">
        <v>0</v>
      </c>
      <c r="AG32" s="55" t="s">
        <v>89</v>
      </c>
      <c r="AH32" s="55">
        <v>0</v>
      </c>
      <c r="AI32" s="55">
        <v>0</v>
      </c>
      <c r="AJ32" s="55" t="s">
        <v>89</v>
      </c>
      <c r="AK32" s="55">
        <v>0</v>
      </c>
      <c r="AL32" s="55">
        <v>0</v>
      </c>
      <c r="AM32" s="55" t="s">
        <v>89</v>
      </c>
      <c r="AN32" s="55">
        <v>0</v>
      </c>
      <c r="AO32" s="55"/>
      <c r="AP32" s="55">
        <v>0</v>
      </c>
      <c r="AQ32" s="55" t="s">
        <v>89</v>
      </c>
      <c r="AR32" s="55">
        <v>0</v>
      </c>
      <c r="AS32" s="55">
        <v>0</v>
      </c>
      <c r="AT32" s="55" t="s">
        <v>89</v>
      </c>
      <c r="AU32" s="55">
        <v>0</v>
      </c>
      <c r="AV32" s="55">
        <v>0</v>
      </c>
      <c r="AW32" s="55" t="s">
        <v>89</v>
      </c>
      <c r="AX32" s="55">
        <v>0</v>
      </c>
    </row>
    <row r="33" spans="3:50" s="54" customFormat="1" ht="10.5">
      <c r="C33" s="54" t="s">
        <v>91</v>
      </c>
      <c r="F33" s="55">
        <v>0</v>
      </c>
      <c r="G33" s="55" t="s">
        <v>89</v>
      </c>
      <c r="H33" s="55">
        <v>0</v>
      </c>
      <c r="I33" s="55">
        <v>1.17777777777778</v>
      </c>
      <c r="J33" s="55" t="s">
        <v>89</v>
      </c>
      <c r="K33" s="55">
        <v>3.30861669651298</v>
      </c>
      <c r="L33" s="55">
        <v>0.844444444444444</v>
      </c>
      <c r="M33" s="55" t="s">
        <v>89</v>
      </c>
      <c r="N33" s="55">
        <v>1.95966266938414</v>
      </c>
      <c r="O33" s="55">
        <v>0.566666666666667</v>
      </c>
      <c r="P33" s="55" t="s">
        <v>89</v>
      </c>
      <c r="Q33" s="55">
        <v>0.8</v>
      </c>
      <c r="S33" s="55">
        <v>0</v>
      </c>
      <c r="T33" s="55" t="s">
        <v>89</v>
      </c>
      <c r="U33" s="55">
        <v>0</v>
      </c>
      <c r="V33" s="55">
        <v>0.377777777777778</v>
      </c>
      <c r="W33" s="55" t="s">
        <v>89</v>
      </c>
      <c r="X33" s="55">
        <v>0.685160159703149</v>
      </c>
      <c r="Y33" s="55">
        <v>0.0444444444444444</v>
      </c>
      <c r="Z33" s="55" t="s">
        <v>89</v>
      </c>
      <c r="AA33" s="55">
        <v>0.052704627669473</v>
      </c>
      <c r="AB33" s="55">
        <v>0.0111111111111111</v>
      </c>
      <c r="AC33" s="55" t="s">
        <v>89</v>
      </c>
      <c r="AD33" s="55">
        <v>0.0333333333333333</v>
      </c>
      <c r="AF33" s="55">
        <v>2.8</v>
      </c>
      <c r="AG33" s="55" t="s">
        <v>89</v>
      </c>
      <c r="AH33" s="55">
        <v>3.58391468152416</v>
      </c>
      <c r="AI33" s="55">
        <v>2.45</v>
      </c>
      <c r="AJ33" s="55" t="s">
        <v>89</v>
      </c>
      <c r="AK33" s="55">
        <v>3.80095017360426</v>
      </c>
      <c r="AL33" s="55">
        <v>1.86</v>
      </c>
      <c r="AM33" s="55" t="s">
        <v>89</v>
      </c>
      <c r="AN33" s="55">
        <v>3.08227909905064</v>
      </c>
      <c r="AO33" s="55"/>
      <c r="AP33" s="55">
        <v>0.95</v>
      </c>
      <c r="AQ33" s="55" t="s">
        <v>89</v>
      </c>
      <c r="AR33" s="55">
        <v>1.34267560407486</v>
      </c>
      <c r="AS33" s="55">
        <v>3.2</v>
      </c>
      <c r="AT33" s="55" t="s">
        <v>89</v>
      </c>
      <c r="AU33" s="55">
        <v>3.29309040939426</v>
      </c>
      <c r="AV33" s="55">
        <v>1.82</v>
      </c>
      <c r="AW33" s="55" t="s">
        <v>89</v>
      </c>
      <c r="AX33" s="55">
        <v>3.1428225106317</v>
      </c>
    </row>
    <row r="34" spans="3:50" s="54" customFormat="1" ht="10.5">
      <c r="C34" s="54" t="s">
        <v>92</v>
      </c>
      <c r="F34" s="55">
        <v>2.66666666666667</v>
      </c>
      <c r="G34" s="55" t="s">
        <v>89</v>
      </c>
      <c r="H34" s="55">
        <v>5.80947501931113</v>
      </c>
      <c r="I34" s="55">
        <v>0.255555555555556</v>
      </c>
      <c r="J34" s="55" t="s">
        <v>89</v>
      </c>
      <c r="K34" s="55">
        <v>0.360940130461795</v>
      </c>
      <c r="L34" s="55">
        <v>0.0333333333333333</v>
      </c>
      <c r="M34" s="55" t="s">
        <v>89</v>
      </c>
      <c r="N34" s="55">
        <v>0.0707106781186548</v>
      </c>
      <c r="O34" s="55">
        <v>0.477777777777778</v>
      </c>
      <c r="P34" s="55" t="s">
        <v>89</v>
      </c>
      <c r="Q34" s="55">
        <v>1.32172025952712</v>
      </c>
      <c r="S34" s="55">
        <v>1.01111111111111</v>
      </c>
      <c r="T34" s="55" t="s">
        <v>89</v>
      </c>
      <c r="U34" s="55">
        <v>0.987983355685262</v>
      </c>
      <c r="V34" s="55">
        <v>0.244444444444444</v>
      </c>
      <c r="W34" s="55" t="s">
        <v>89</v>
      </c>
      <c r="X34" s="55">
        <v>0.292023591132254</v>
      </c>
      <c r="Y34" s="55">
        <v>0.0111111111111111</v>
      </c>
      <c r="Z34" s="55" t="s">
        <v>89</v>
      </c>
      <c r="AA34" s="55">
        <v>0.0333333333333333</v>
      </c>
      <c r="AB34" s="55">
        <v>0.0777777777777778</v>
      </c>
      <c r="AC34" s="55" t="s">
        <v>89</v>
      </c>
      <c r="AD34" s="55">
        <v>0.1</v>
      </c>
      <c r="AF34" s="55">
        <v>6.3</v>
      </c>
      <c r="AG34" s="55" t="s">
        <v>89</v>
      </c>
      <c r="AH34" s="55">
        <v>5.77446486217073</v>
      </c>
      <c r="AI34" s="55">
        <v>3.8</v>
      </c>
      <c r="AJ34" s="55" t="s">
        <v>89</v>
      </c>
      <c r="AK34" s="55">
        <v>4.32717511136821</v>
      </c>
      <c r="AL34" s="55">
        <v>3.54</v>
      </c>
      <c r="AM34" s="55" t="s">
        <v>89</v>
      </c>
      <c r="AN34" s="55">
        <v>4.6</v>
      </c>
      <c r="AO34" s="55"/>
      <c r="AP34" s="55">
        <v>7.51</v>
      </c>
      <c r="AQ34" s="55" t="s">
        <v>89</v>
      </c>
      <c r="AR34" s="55">
        <v>10.2165932569413</v>
      </c>
      <c r="AS34" s="55">
        <v>4.25</v>
      </c>
      <c r="AT34" s="55" t="s">
        <v>89</v>
      </c>
      <c r="AU34" s="55">
        <v>9.20787706260243</v>
      </c>
      <c r="AV34" s="55">
        <v>6.18</v>
      </c>
      <c r="AW34" s="55" t="s">
        <v>89</v>
      </c>
      <c r="AX34" s="55">
        <v>8.8</v>
      </c>
    </row>
    <row r="35" spans="3:50" s="54" customFormat="1" ht="10.5">
      <c r="C35" s="54" t="s">
        <v>93</v>
      </c>
      <c r="F35" s="55">
        <v>2.66666666666667</v>
      </c>
      <c r="G35" s="55" t="s">
        <v>89</v>
      </c>
      <c r="H35" s="55">
        <v>5.80947501931113</v>
      </c>
      <c r="I35" s="55">
        <v>0.155555555555556</v>
      </c>
      <c r="J35" s="55" t="s">
        <v>89</v>
      </c>
      <c r="K35" s="55">
        <v>0.320589734361189</v>
      </c>
      <c r="L35" s="55">
        <v>0.0111111111111111</v>
      </c>
      <c r="M35" s="55" t="s">
        <v>89</v>
      </c>
      <c r="N35" s="55">
        <v>0.0333333333333333</v>
      </c>
      <c r="O35" s="55">
        <v>0.466666666666667</v>
      </c>
      <c r="P35" s="55" t="s">
        <v>89</v>
      </c>
      <c r="Q35" s="55">
        <v>1.32570735835629</v>
      </c>
      <c r="S35" s="55">
        <v>1.01111111111111</v>
      </c>
      <c r="T35" s="55" t="s">
        <v>89</v>
      </c>
      <c r="U35" s="55">
        <v>0.987983355685262</v>
      </c>
      <c r="V35" s="55">
        <v>0.166666666666667</v>
      </c>
      <c r="W35" s="55" t="s">
        <v>89</v>
      </c>
      <c r="X35" s="55">
        <v>0.320156211871642</v>
      </c>
      <c r="Y35" s="55">
        <v>0.0111111111111111</v>
      </c>
      <c r="Z35" s="55" t="s">
        <v>89</v>
      </c>
      <c r="AA35" s="55">
        <v>0.0333333333333333</v>
      </c>
      <c r="AB35" s="55">
        <v>0.0333333333333333</v>
      </c>
      <c r="AC35" s="55" t="s">
        <v>89</v>
      </c>
      <c r="AD35" s="55">
        <v>0.1</v>
      </c>
      <c r="AF35" s="55">
        <v>2.4</v>
      </c>
      <c r="AG35" s="55" t="s">
        <v>89</v>
      </c>
      <c r="AH35" s="55">
        <v>3.02581485810939</v>
      </c>
      <c r="AI35" s="55">
        <v>1.42</v>
      </c>
      <c r="AJ35" s="55" t="s">
        <v>89</v>
      </c>
      <c r="AK35" s="55">
        <v>1.93953029823661</v>
      </c>
      <c r="AL35" s="55">
        <v>0</v>
      </c>
      <c r="AM35" s="55" t="s">
        <v>89</v>
      </c>
      <c r="AN35" s="55">
        <v>0</v>
      </c>
      <c r="AO35" s="55"/>
      <c r="AP35" s="55">
        <v>2.01</v>
      </c>
      <c r="AQ35" s="55" t="s">
        <v>89</v>
      </c>
      <c r="AR35" s="55">
        <v>2.61638002676302</v>
      </c>
      <c r="AS35" s="55">
        <v>1.13</v>
      </c>
      <c r="AT35" s="55" t="s">
        <v>89</v>
      </c>
      <c r="AU35" s="55">
        <v>1.27719310294968</v>
      </c>
      <c r="AV35" s="55">
        <v>2.2</v>
      </c>
      <c r="AW35" s="55" t="s">
        <v>89</v>
      </c>
      <c r="AX35" s="55">
        <v>2.25092573548455</v>
      </c>
    </row>
    <row r="36" spans="3:50" s="54" customFormat="1" ht="10.5">
      <c r="C36" s="54" t="s">
        <v>94</v>
      </c>
      <c r="F36" s="55">
        <v>0</v>
      </c>
      <c r="G36" s="55" t="s">
        <v>89</v>
      </c>
      <c r="H36" s="55">
        <v>0</v>
      </c>
      <c r="I36" s="55">
        <v>0.1</v>
      </c>
      <c r="J36" s="55" t="s">
        <v>89</v>
      </c>
      <c r="K36" s="55">
        <v>0.05</v>
      </c>
      <c r="L36" s="55">
        <v>0.0222222222222222</v>
      </c>
      <c r="M36" s="55" t="s">
        <v>89</v>
      </c>
      <c r="N36" s="55">
        <v>0.0440958551844098</v>
      </c>
      <c r="O36" s="55">
        <v>0.0111111111111111</v>
      </c>
      <c r="P36" s="55" t="s">
        <v>89</v>
      </c>
      <c r="Q36" s="55">
        <v>0.0333333333333333</v>
      </c>
      <c r="S36" s="55">
        <v>0</v>
      </c>
      <c r="T36" s="55" t="s">
        <v>89</v>
      </c>
      <c r="U36" s="55">
        <v>0</v>
      </c>
      <c r="V36" s="55">
        <v>0.0777777777777778</v>
      </c>
      <c r="W36" s="55" t="s">
        <v>89</v>
      </c>
      <c r="X36" s="55">
        <v>0.0440958551844098</v>
      </c>
      <c r="Y36" s="55">
        <v>0</v>
      </c>
      <c r="Z36" s="55" t="s">
        <v>89</v>
      </c>
      <c r="AA36" s="55">
        <v>0</v>
      </c>
      <c r="AB36" s="55">
        <v>0.0444444444444444</v>
      </c>
      <c r="AC36" s="55" t="s">
        <v>89</v>
      </c>
      <c r="AD36" s="55">
        <v>0.1</v>
      </c>
      <c r="AF36" s="55">
        <v>3.9</v>
      </c>
      <c r="AG36" s="55" t="s">
        <v>89</v>
      </c>
      <c r="AH36" s="55">
        <v>5.21642704454985</v>
      </c>
      <c r="AI36" s="55">
        <v>2.38</v>
      </c>
      <c r="AJ36" s="55" t="s">
        <v>89</v>
      </c>
      <c r="AK36" s="55">
        <v>3.34059209655348</v>
      </c>
      <c r="AL36" s="55">
        <v>3.54</v>
      </c>
      <c r="AM36" s="55" t="s">
        <v>89</v>
      </c>
      <c r="AN36" s="55">
        <v>4.61812852908092</v>
      </c>
      <c r="AO36" s="55"/>
      <c r="AP36" s="55">
        <v>5.5</v>
      </c>
      <c r="AQ36" s="55" t="s">
        <v>89</v>
      </c>
      <c r="AR36" s="55">
        <v>10.0912503354804</v>
      </c>
      <c r="AS36" s="55">
        <v>3.12</v>
      </c>
      <c r="AT36" s="55" t="s">
        <v>89</v>
      </c>
      <c r="AU36" s="55">
        <v>9.4450222045501</v>
      </c>
      <c r="AV36" s="55">
        <v>3.98</v>
      </c>
      <c r="AW36" s="55" t="s">
        <v>89</v>
      </c>
      <c r="AX36" s="55">
        <v>8.25238012804656</v>
      </c>
    </row>
    <row r="37" spans="6:50" s="54" customFormat="1" ht="10.5"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</cp:lastModifiedBy>
  <dcterms:modified xsi:type="dcterms:W3CDTF">2015-03-09T05:15:09Z</dcterms:modified>
  <cp:category/>
  <cp:version/>
  <cp:contentType/>
  <cp:contentStatus/>
</cp:coreProperties>
</file>